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ksekyrov\Desktop\KP II. 003-2023\"/>
    </mc:Choice>
  </mc:AlternateContent>
  <xr:revisionPtr revIDLastSave="0" documentId="13_ncr:1_{5DFD0032-1BEA-42B1-9E60-F8F919073BB0}" xr6:coauthVersionLast="47" xr6:coauthVersionMax="47" xr10:uidLastSave="{00000000-0000-0000-0000-000000000000}"/>
  <bookViews>
    <workbookView xWindow="-120" yWindow="-120" windowWidth="29040" windowHeight="15840" xr2:uid="{00000000-000D-0000-FFFF-FFFF00000000}"/>
  </bookViews>
  <sheets>
    <sheet name="KP" sheetId="1" r:id="rId1"/>
  </sheets>
  <definedNames>
    <definedName name="_xlnm._FilterDatabase" localSheetId="0" hidden="1">KP!$A$6:$S$89</definedName>
    <definedName name="_xlnm.Print_Titles" localSheetId="0">KP!$6:$6</definedName>
    <definedName name="_xlnm.Print_Area" localSheetId="0">KP!$B$2:$R$92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 l="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92" i="1" l="1"/>
  <c r="H92" i="1"/>
</calcChain>
</file>

<file path=xl/sharedStrings.xml><?xml version="1.0" encoding="utf-8"?>
<sst xmlns="http://schemas.openxmlformats.org/spreadsheetml/2006/main" count="295" uniqueCount="159">
  <si>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</si>
  <si>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</si>
  <si>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</si>
  <si>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</si>
  <si>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</si>
  <si>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</si>
  <si>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</si>
  <si>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</si>
  <si>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</si>
  <si>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</si>
  <si>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</si>
  <si>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</si>
  <si>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</si>
  <si>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</si>
  <si>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</si>
  <si>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</si>
  <si>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</si>
  <si>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</si>
  <si>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</si>
  <si>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</si>
  <si>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</si>
  <si>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</si>
  <si>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</si>
  <si>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</si>
  <si>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</si>
  <si>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</si>
  <si>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</si>
  <si>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ks</t>
  </si>
  <si>
    <t xml:space="preserve">Papír kancelářský A4 kvalita "A" </t>
  </si>
  <si>
    <t>bal</t>
  </si>
  <si>
    <t>Nezávěsné hladké PVC obaly, vkládání na šířku i na výšku, min. 150 mic, min. 10 ks v balení.</t>
  </si>
  <si>
    <t xml:space="preserve">Papír kancelářský A4 kvalita"B"  </t>
  </si>
  <si>
    <t>Propisovací tužka</t>
  </si>
  <si>
    <t>Stiskací mechanismus, vyměnitelná gelová náplň, plastové tělo, jehlový hrot 0,5 mm pro tenké psaní.</t>
  </si>
  <si>
    <t>Min. 100 g, pro kancelář i domácnost.</t>
  </si>
  <si>
    <r>
      <t xml:space="preserve">Gelové pero 0,5 mm - </t>
    </r>
    <r>
      <rPr>
        <b/>
        <sz val="11"/>
        <rFont val="Calibri"/>
        <family val="2"/>
        <charset val="238"/>
      </rPr>
      <t>modrá náplň</t>
    </r>
  </si>
  <si>
    <t>balení</t>
  </si>
  <si>
    <t>Obálky B4 , 250 x 353 mm</t>
  </si>
  <si>
    <t>Samolepící bílé.</t>
  </si>
  <si>
    <t>Euroobal A4 - rozšířený</t>
  </si>
  <si>
    <t>Formát A4 rozšířený na 220 mm, typ otvírání „U“, rozměr 220 x 300 mm, kapacita až 70 listů, polypropylen, tloušťka min. 50 mic., balení min. 50 ks.</t>
  </si>
  <si>
    <t>Blok lepený bílý -  špalík 8-9 x 8-9 cm</t>
  </si>
  <si>
    <t>Slepený špalíček bílých papírů.</t>
  </si>
  <si>
    <t>Lepicí páska 25mm x 66m transparentní</t>
  </si>
  <si>
    <t>Kvalitní lepicí páska průhledná.</t>
  </si>
  <si>
    <t>Lepicí tyčinka  min. 20g</t>
  </si>
  <si>
    <t>Vysoká lepicí síla a okamžitá přilnavost. Vhodné na  papír, karton, nevysychá, neobsahuje rozpouštědla.</t>
  </si>
  <si>
    <t>Voděodolný, otěruvzdorný inkoust, šíře stopy 0,6 mm, ventilační uzávěr, na papír, folie, sklo, plasty, polystyrén.</t>
  </si>
  <si>
    <t>Sešívačka min.20listů</t>
  </si>
  <si>
    <t>Sešití min. 20 listů, spojovače 24/6, celokovová nebo kovová + pevný plast.</t>
  </si>
  <si>
    <t xml:space="preserve">Spojovače 24/6  </t>
  </si>
  <si>
    <t>Vysoce kvalitní pozinkované spojovače, min. 1000 ks v balení.</t>
  </si>
  <si>
    <t>Korekční strojek jednorázový</t>
  </si>
  <si>
    <t>Šíře min. 4,2 mm, návin min. 6 m, korekční roller ve tvaru pera, suchá korekce, kryje okamžitě, korekce na běžném i faxovém papíru, nezanechává stopy či skvrny na fotokopiích.</t>
  </si>
  <si>
    <t>Lepicí páska oboustranná 38mmx10m</t>
  </si>
  <si>
    <t xml:space="preserve">Polypropylenová oboustranná lepicí páska, univerzální použití, možnost použít pro podlahové krytiny a koberce. </t>
  </si>
  <si>
    <t>Popisovač lihový 0,6 mm - sada 4ks</t>
  </si>
  <si>
    <t>sada</t>
  </si>
  <si>
    <t>Popisovač lihový 1mm - sada 4ks</t>
  </si>
  <si>
    <t>Voděodolný, otěruvzdorný inkoust, vláknový hrot, ergonomický úchop, šíře stopy 1 mm, ventilační uzávěry, na fólie, filmy, sklo, plasty. 4 ks v balení.</t>
  </si>
  <si>
    <t>Kopírovací karton bílý A4 160g</t>
  </si>
  <si>
    <t>Vhodný pro tisk, speciálně hlazený bílý karton, 1 bal/250 listů.</t>
  </si>
  <si>
    <t>Pro vkládání dokumentů do velikosti A4, prešpán.</t>
  </si>
  <si>
    <t>Obálky DL 110 x 220 mm - bez okénka</t>
  </si>
  <si>
    <t>Samolepicí, 1 bal/50ks.</t>
  </si>
  <si>
    <t>Propisovací tužka jednorázová</t>
  </si>
  <si>
    <t>Obyčejná jednorázová propiska. Nelze měnit náplň! Barva krytky odpovídá barvě náplně.</t>
  </si>
  <si>
    <t xml:space="preserve">Vyměnitelná náplň F - 411, modrý inkoust, jehlový hrot 0,5 mm pro extra jemné psaní, plastové tělo, pogumovaný úchop pro příjemnější držení, stiskací mechanismus, kovový hrot. </t>
  </si>
  <si>
    <t>Popisovač CD/DVD  1 mm</t>
  </si>
  <si>
    <t xml:space="preserve">Permanentní popisovač, kulatý hrot, šíře stopy 2 mm, popisovač se speciálním inkoustem pro popis CD a DVD. </t>
  </si>
  <si>
    <t>Popisovač tabulový 2,5 mm - sada 4ks</t>
  </si>
  <si>
    <t>Stíratelný, světlostálý, kulatý, vláknový hrot, šíře stopy 2,5 mm, ventilační uzávěr. Na bílé tabule, sklo, PVC, porcelán. Sada 4 ks.</t>
  </si>
  <si>
    <t>Zvýrazňovač 1-4 mm - sada 6ks</t>
  </si>
  <si>
    <t>Klínový hrot, šíře stopy 1-4 mm, ventilační uzávěr, vhodný i na faxový papír. 6 ks v balení.</t>
  </si>
  <si>
    <t>Čistič na bílé tabule</t>
  </si>
  <si>
    <t>Čistič s rozprašovačem, rychlé a efektivní čištění bílých tabulí, odstraňuje popisovače, min. 250 ml.</t>
  </si>
  <si>
    <t>Spony kancelářské  32</t>
  </si>
  <si>
    <t xml:space="preserve">Rozměr 32 mm, pozinkované, lesklé, min. 75ks v balení.  </t>
  </si>
  <si>
    <t>Magnetický zásobník na dopisní spony</t>
  </si>
  <si>
    <t>Magnetický zásobník, dodávka včetně 100ks pozinkovaných sponek 32 mm.</t>
  </si>
  <si>
    <t xml:space="preserve">Motouz jutový přírodní  </t>
  </si>
  <si>
    <t xml:space="preserve">Podpisová kniha, tmavě modrá, koženka, A4, 19 listů </t>
  </si>
  <si>
    <t>Euroobal A4 - hladký</t>
  </si>
  <si>
    <t>Čiré, min. 45 mic., balení 100 ks.</t>
  </si>
  <si>
    <t xml:space="preserve">Euroobal A4 - klopa </t>
  </si>
  <si>
    <t>Čiré, obal otevřený z boční strany s klopou, polypropylen, euroděrování, min. 100 mic., balení min. 10 ks.</t>
  </si>
  <si>
    <t>Obaly "L" A4 - čirá</t>
  </si>
  <si>
    <t>Lepicí páska oboustranná 25mmx10m</t>
  </si>
  <si>
    <t>Polypropylenová oboustranná lepicí páska, univerzální použití, možnost použít pro podlahové krytiny a koberce.</t>
  </si>
  <si>
    <t>Lepicí páska oboustranná 50mmx10m</t>
  </si>
  <si>
    <t>Kvalitní průhledný polypropylen, zavírání jedním drukem (patentem) na delší straně.</t>
  </si>
  <si>
    <t>Obálka PVC se zipem A5 - čirá</t>
  </si>
  <si>
    <t>Materiál PVC, s plastovým zipem.</t>
  </si>
  <si>
    <t>Obálka PVC se zipem A4 - čirá</t>
  </si>
  <si>
    <t>Blok lepený barevný - špalík 8-9 x 8-9 cm</t>
  </si>
  <si>
    <t>Slepený špalíček barevných papírů.</t>
  </si>
  <si>
    <t>Blok nelepený bílý - špalík 8-9 x 8-9 cm</t>
  </si>
  <si>
    <t>Nelepený bílý, volné listy.</t>
  </si>
  <si>
    <t xml:space="preserve">Samolepící bločky 38 x 51 mm,  4 x neon  </t>
  </si>
  <si>
    <t>Samolepicí blok, každý lístek má podél jedné strany lepivý pásek, 4 barvy po 50 listech v balení.</t>
  </si>
  <si>
    <t>Adhezní bloček - neon, opatřen lepicí vrstvou pouze zpoloviny, nezanechává stopy po lepidle. Min. 100 lístků.</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</si>
  <si>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</si>
  <si>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</si>
  <si>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</si>
  <si>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Taška obchodní - obálka A4/dno</t>
  </si>
  <si>
    <t>Obálky bílé samolepící se dnem A4.</t>
  </si>
  <si>
    <t>Taška obchodní textil- obálka A4/dno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</si>
  <si>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</si>
  <si>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</si>
  <si>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</si>
  <si>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Drátěný organizér</t>
  </si>
  <si>
    <t>Multifunkční drátěný stolní organizer na tužky, špalík, sponky, dopisy….</t>
  </si>
  <si>
    <t>Kovový trojbox na dokumenty A4</t>
  </si>
  <si>
    <t>Drátěný 3dílný odkladač na dokumenty o velikosti A4, černý.</t>
  </si>
  <si>
    <t>Připínáčky  pro nástěnky (špulky)</t>
  </si>
  <si>
    <t>Připínáčky s barevnou plastovou hlavou "špulka", mix barev, min. 100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</si>
  <si>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</si>
  <si>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</si>
  <si>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Spony dopisní barevné 32</t>
  </si>
  <si>
    <t>Rozměr 32 mm, barevný drát, min. 75ks v balení.</t>
  </si>
  <si>
    <t>Klip kovový 32</t>
  </si>
  <si>
    <t xml:space="preserve">Kovové, mnohonásobně použitelné, min. 12 ks v balení. </t>
  </si>
  <si>
    <t xml:space="preserve">Kalkulátor </t>
  </si>
  <si>
    <t>Nůžky celokovové - 20 cm</t>
  </si>
  <si>
    <t>Celokovové provedení, čepele spojuje kovový šroub, řezné plochy speciálně upraveny pro snadný a precizní střih.</t>
  </si>
  <si>
    <t>Nůžky kancelářské střední</t>
  </si>
  <si>
    <t>Vysoce kvalitní nůžky, nožnice vyrobené z tvrzené japonské oceli s nerezovou úpravou, ergonomické držení - měkký dotek, délka nůžek min. 21 cm.</t>
  </si>
  <si>
    <t>Trojúhelník 45</t>
  </si>
  <si>
    <t>S kolmicí, transparentní.</t>
  </si>
  <si>
    <t>Maskovací páska 18mm x 50m</t>
  </si>
  <si>
    <t>Maskovací páska 30mm x 50m</t>
  </si>
  <si>
    <t>Maskovací páska 48mm x 50m</t>
  </si>
  <si>
    <t>Bublinková fólie šíře 150 cm, návin 100m</t>
  </si>
  <si>
    <t>Příloha č. 2 Kupní smlouvy - technická specifikace
Kancelářské potřeby (II.) 003 - 2023</t>
  </si>
  <si>
    <t>Mgr. Pavel Hulec, 
Tel.: 721 625 840, 
E-mail: hulec@kap.zcu.cz</t>
  </si>
  <si>
    <t>Jungmannova 1,
301 00 Plzeň,
Fakulta filozofická - Katedra politologie a mezinárodních vztahů,
místnost JJ 307</t>
  </si>
  <si>
    <t>Jitka Hurtová, 
Tel.: 37763 4851, 606 665 115,
E-mail: hurtovaj@skm.zcu.cz</t>
  </si>
  <si>
    <t>Univerzitní 12,
301 00 Plzeň,
Menza 4</t>
  </si>
  <si>
    <t>Petra Reinvartová,
Tel.: 37763 4874, 
E-mail: reinvart@skm.zcu.cz</t>
  </si>
  <si>
    <t>Univerzitní 18,
301 00 Plzeň,
UK Kavárna</t>
  </si>
  <si>
    <t>Olga Štětinová, 
Tel.: 37763 6801,
E-mail: ostetino@fdu.zcu.cz</t>
  </si>
  <si>
    <t>Univerzitní 28, 
301 00 Plzeň,
Fakulta designu a umění Ladislava Sutnara - Děkanát,
místnost LS 334</t>
  </si>
  <si>
    <t>Univerzitní 28, 
301 00 Plzeň,
Fakulta designu a umění Ladislava Sutnara - Produkce</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</si>
  <si>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</si>
  <si>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rFont val="Calibri"/>
        <family val="2"/>
        <charset val="238"/>
      </rPr>
      <t>Certifikát o udělení ekoznačky EU (Ecolabel)</t>
    </r>
  </si>
  <si>
    <r>
      <t xml:space="preserve">Popisovač  lihový 0,6 mm - </t>
    </r>
    <r>
      <rPr>
        <b/>
        <sz val="11"/>
        <rFont val="Calibri"/>
        <family val="2"/>
        <charset val="238"/>
      </rPr>
      <t>černý</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</si>
  <si>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</si>
  <si>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Popisovač  lihový 0,6 mm -</t>
    </r>
    <r>
      <rPr>
        <b/>
        <sz val="11"/>
        <rFont val="Calibri"/>
        <family val="2"/>
        <charset val="238"/>
      </rPr>
      <t xml:space="preserve"> černý</t>
    </r>
  </si>
  <si>
    <t>Voděodolný, otěruvzdorný inkoust, šíře stopy 0,6 mm, ventilační uzávěr, na papír, folie, sklo, plasty, polystyrén. 
Sada: barvy černá, zelená, červená, modrá.</t>
  </si>
  <si>
    <r>
      <t xml:space="preserve">Desky odkládací A4, 3 klopy, prešpán - </t>
    </r>
    <r>
      <rPr>
        <b/>
        <sz val="11"/>
        <rFont val="Calibri"/>
        <family val="2"/>
        <charset val="238"/>
      </rPr>
      <t>barva modrá</t>
    </r>
  </si>
  <si>
    <r>
      <t>Gelové pero 0,5 mm -</t>
    </r>
    <r>
      <rPr>
        <b/>
        <sz val="11"/>
        <rFont val="Calibri"/>
        <family val="2"/>
        <charset val="238"/>
      </rPr>
      <t xml:space="preserve"> modrá náplň</t>
    </r>
  </si>
  <si>
    <t>Zesílené oddělovače.
Výřez na okrajích pomáhá při vkládání a uspořádání.
Na přední části vyměnitelný štítek.
Min. 19 kapes.
Obal: min.  1 200 g/m2 karton.
Vnitřní: min. 450 g/m2 karton.
Rozměry: cca 245 × 343 mm.</t>
  </si>
  <si>
    <r>
      <t>Obálka plastová PVC s patentem /druk/ A4 -</t>
    </r>
    <r>
      <rPr>
        <b/>
        <sz val="11"/>
        <rFont val="Calibri"/>
        <family val="2"/>
        <charset val="238"/>
      </rPr>
      <t xml:space="preserve"> modrá</t>
    </r>
  </si>
  <si>
    <r>
      <t xml:space="preserve">Samolepící blok  75 x 75 mm ± 2 mm- neon - </t>
    </r>
    <r>
      <rPr>
        <b/>
        <sz val="11"/>
        <rFont val="Calibri"/>
        <family val="2"/>
        <charset val="238"/>
      </rPr>
      <t>barva zelená</t>
    </r>
  </si>
  <si>
    <r>
      <t xml:space="preserve">Náplň do gelového pera - </t>
    </r>
    <r>
      <rPr>
        <b/>
        <sz val="11"/>
        <rFont val="Calibri"/>
        <family val="2"/>
        <charset val="238"/>
      </rPr>
      <t>modrá</t>
    </r>
  </si>
  <si>
    <t>Kompatibilní s perem M&amp;G, R3, 0,5 mm.</t>
  </si>
  <si>
    <t>Stolní kalkulátor. Velký 8-ti místní LCD displej. Výpočet odmocniny, procenta. Nezávislá paměť. Duální napájení.</t>
  </si>
  <si>
    <t>Polokrepová zakrývací páska určena pro autolakýrníky, malíře, natěrače, zedníky, truhláře, výrobce nábytku a jiné oblasti, kde se využívá při nátěrech a lakování jako ochrana před nežádoucím potřísněním barvou nebo lakem. Díky maskovací pásce lze dosáhnout ostré hrany nátěru.</t>
  </si>
  <si>
    <t>Sila materiálu: min. 40 um, průměr bubl.: cca 10 mm, výška bubl.: cca  4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</si>
</sst>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color rgb="FF000000"/>
      <name val="Calibri"/>
      <family val="2"/>
      <charset val="238"/>
    </font>
    <font>
      <b/>
      <sz val="11"/>
      <name val="Calibri"/>
      <family val="2"/>
      <charset val="238"/>
    </font>
    <font>
      <sz val="11"/>
      <color rgb="FFFF0000"/>
      <name val="Calibri"/>
      <family val="2"/>
      <charset val="238"/>
      <scheme val="minor"/>
    </font>
    <font>
      <b/>
      <u/>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s>
  <cellStyleXfs count="8">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cellStyleXfs>
  <cellXfs count="149">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7" fillId="0" borderId="0" xfId="0" applyFont="1" applyProtection="1"/>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26" fillId="0" borderId="0" xfId="0" applyFont="1" applyAlignment="1" applyProtection="1">
      <alignment horizontal="lef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3"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7"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6"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0" fillId="3" borderId="7" xfId="0"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23" fillId="3" borderId="23" xfId="1" applyFont="1" applyFill="1" applyBorder="1" applyAlignment="1" applyProtection="1">
      <alignment horizontal="left" vertical="center" wrapText="1" indent="1"/>
    </xf>
    <xf numFmtId="3" fontId="0" fillId="3" borderId="23" xfId="0" applyNumberFormat="1" applyFill="1" applyBorder="1" applyAlignment="1" applyProtection="1">
      <alignment horizontal="center" vertical="center" wrapText="1"/>
    </xf>
    <xf numFmtId="0" fontId="21" fillId="3" borderId="23" xfId="1" applyFont="1" applyFill="1" applyBorder="1" applyAlignment="1" applyProtection="1">
      <alignment horizontal="center" vertical="center" wrapText="1"/>
    </xf>
    <xf numFmtId="0" fontId="21" fillId="3" borderId="23" xfId="5" applyFont="1" applyFill="1" applyBorder="1" applyAlignment="1" applyProtection="1">
      <alignment horizontal="left" vertical="center" wrapText="1" indent="1"/>
    </xf>
    <xf numFmtId="164" fontId="0" fillId="0" borderId="23" xfId="0" applyNumberFormat="1" applyBorder="1" applyAlignment="1" applyProtection="1">
      <alignment horizontal="right" vertical="center" indent="1"/>
    </xf>
    <xf numFmtId="164" fontId="17" fillId="3" borderId="23" xfId="0" applyNumberFormat="1" applyFont="1" applyFill="1" applyBorder="1" applyAlignment="1" applyProtection="1">
      <alignment horizontal="right" vertical="center" wrapText="1"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0" fontId="0" fillId="3" borderId="23" xfId="0"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23" fillId="3" borderId="18" xfId="1" applyFont="1" applyFill="1" applyBorder="1" applyAlignment="1" applyProtection="1">
      <alignment horizontal="left" vertical="center" wrapText="1" indent="1"/>
    </xf>
    <xf numFmtId="3" fontId="0" fillId="3" borderId="18" xfId="0" applyNumberFormat="1" applyFill="1" applyBorder="1" applyAlignment="1" applyProtection="1">
      <alignment horizontal="center" vertical="center" wrapText="1"/>
    </xf>
    <xf numFmtId="0" fontId="21" fillId="3" borderId="18" xfId="1" applyFont="1" applyFill="1" applyBorder="1" applyAlignment="1" applyProtection="1">
      <alignment horizontal="center" vertical="center" wrapText="1"/>
    </xf>
    <xf numFmtId="0" fontId="21" fillId="3" borderId="18" xfId="5" applyFont="1" applyFill="1" applyBorder="1" applyAlignment="1" applyProtection="1">
      <alignment horizontal="left" vertical="center" wrapText="1" indent="1"/>
    </xf>
    <xf numFmtId="164" fontId="0" fillId="0" borderId="18" xfId="0" applyNumberFormat="1" applyBorder="1" applyAlignment="1" applyProtection="1">
      <alignment horizontal="right" vertical="center" indent="1"/>
    </xf>
    <xf numFmtId="164" fontId="17" fillId="3" borderId="18" xfId="0" applyNumberFormat="1" applyFont="1" applyFill="1" applyBorder="1" applyAlignment="1" applyProtection="1">
      <alignment horizontal="right" vertical="center" wrapText="1"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3"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7"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3" fillId="3" borderId="20" xfId="1" applyFont="1" applyFill="1" applyBorder="1" applyAlignment="1" applyProtection="1">
      <alignment horizontal="left" vertical="center" wrapText="1" indent="1"/>
    </xf>
    <xf numFmtId="3" fontId="0" fillId="3" borderId="20" xfId="0" applyNumberFormat="1" applyFill="1" applyBorder="1" applyAlignment="1" applyProtection="1">
      <alignment horizontal="center" vertical="center" wrapText="1"/>
    </xf>
    <xf numFmtId="0" fontId="21" fillId="3" borderId="20" xfId="1" applyFont="1" applyFill="1" applyBorder="1" applyAlignment="1" applyProtection="1">
      <alignment horizontal="center" vertical="center" wrapText="1"/>
    </xf>
    <xf numFmtId="0" fontId="21" fillId="3"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4" fontId="17" fillId="3"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2" fillId="3" borderId="21" xfId="0" applyFont="1" applyFill="1" applyBorder="1" applyAlignment="1" applyProtection="1">
      <alignment horizontal="center" vertical="center" wrapText="1"/>
    </xf>
    <xf numFmtId="0" fontId="9" fillId="3" borderId="21" xfId="0" applyFont="1" applyFill="1" applyBorder="1" applyAlignment="1" applyProtection="1">
      <alignment horizontal="center" vertical="center" wrapText="1"/>
    </xf>
    <xf numFmtId="0" fontId="5" fillId="3" borderId="21" xfId="0" applyFont="1" applyFill="1" applyBorder="1" applyAlignment="1" applyProtection="1">
      <alignment horizontal="center" vertical="center" wrapText="1"/>
    </xf>
    <xf numFmtId="0" fontId="12" fillId="3" borderId="21" xfId="0" applyFon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3" fontId="0" fillId="2" borderId="25" xfId="0" applyNumberFormat="1" applyFill="1" applyBorder="1" applyAlignment="1" applyProtection="1">
      <alignment horizontal="center" vertical="center" wrapText="1"/>
    </xf>
    <xf numFmtId="0" fontId="23"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1" fillId="3" borderId="22" xfId="1" applyFont="1" applyFill="1" applyBorder="1" applyAlignment="1" applyProtection="1">
      <alignment horizontal="center" vertical="center" wrapText="1"/>
    </xf>
    <xf numFmtId="0" fontId="21"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7"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6" fillId="3" borderId="14" xfId="0" applyFont="1" applyFill="1" applyBorder="1" applyAlignment="1" applyProtection="1">
      <alignment horizontal="center" vertical="center" wrapText="1"/>
    </xf>
    <xf numFmtId="0" fontId="6" fillId="3" borderId="21"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3"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1" fillId="3" borderId="10" xfId="1" applyFont="1" applyFill="1" applyBorder="1" applyAlignment="1" applyProtection="1">
      <alignment horizontal="center" vertical="center" wrapText="1"/>
    </xf>
    <xf numFmtId="0" fontId="21"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7"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0" fillId="0" borderId="11"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7" fillId="4" borderId="7" xfId="0" applyNumberFormat="1" applyFont="1" applyFill="1" applyBorder="1" applyAlignment="1" applyProtection="1">
      <alignment horizontal="right" vertical="center" wrapText="1" indent="1"/>
      <protection locked="0"/>
    </xf>
    <xf numFmtId="164" fontId="17" fillId="4" borderId="23" xfId="0" applyNumberFormat="1" applyFont="1" applyFill="1" applyBorder="1" applyAlignment="1" applyProtection="1">
      <alignment horizontal="right" vertical="center" wrapText="1" indent="1"/>
      <protection locked="0"/>
    </xf>
    <xf numFmtId="164" fontId="17" fillId="4" borderId="18" xfId="0" applyNumberFormat="1" applyFont="1" applyFill="1" applyBorder="1" applyAlignment="1" applyProtection="1">
      <alignment horizontal="right" vertical="center" wrapText="1" indent="1"/>
      <protection locked="0"/>
    </xf>
    <xf numFmtId="164" fontId="17" fillId="4" borderId="9" xfId="0" applyNumberFormat="1" applyFont="1" applyFill="1" applyBorder="1" applyAlignment="1" applyProtection="1">
      <alignment horizontal="right" vertical="center" wrapText="1" indent="1"/>
      <protection locked="0"/>
    </xf>
    <xf numFmtId="164" fontId="17" fillId="4" borderId="20" xfId="0" applyNumberFormat="1" applyFont="1" applyFill="1" applyBorder="1" applyAlignment="1" applyProtection="1">
      <alignment horizontal="right" vertical="center" wrapText="1" indent="1"/>
      <protection locked="0"/>
    </xf>
    <xf numFmtId="164" fontId="17" fillId="4" borderId="22" xfId="0" applyNumberFormat="1" applyFont="1" applyFill="1" applyBorder="1" applyAlignment="1" applyProtection="1">
      <alignment horizontal="right" vertical="center" wrapText="1" indent="1"/>
      <protection locked="0"/>
    </xf>
    <xf numFmtId="164" fontId="17"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3780064</xdr:colOff>
      <xdr:row>45</xdr:row>
      <xdr:rowOff>419100</xdr:rowOff>
    </xdr:from>
    <xdr:to>
      <xdr:col>5</xdr:col>
      <xdr:colOff>5067300</xdr:colOff>
      <xdr:row>45</xdr:row>
      <xdr:rowOff>1333500</xdr:rowOff>
    </xdr:to>
    <xdr:pic>
      <xdr:nvPicPr>
        <xdr:cNvPr id="5" name="Obrázek 4" descr="Karton P+P Podpisová kniha standard A4, modrá - Xepter">
          <a:extLst>
            <a:ext uri="{FF2B5EF4-FFF2-40B4-BE49-F238E27FC236}">
              <a16:creationId xmlns:a16="http://schemas.microsoft.com/office/drawing/2014/main" id="{A08936BA-299B-449B-8FEC-6C2DC66662B1}"/>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574" t="10967" r="9028" b="7096"/>
        <a:stretch/>
      </xdr:blipFill>
      <xdr:spPr bwMode="auto">
        <a:xfrm>
          <a:off x="10142764" y="22164675"/>
          <a:ext cx="1287236" cy="914400"/>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39"/>
  <sheetViews>
    <sheetView tabSelected="1" topLeftCell="F1" zoomScale="90" zoomScaleNormal="90" workbookViewId="0">
      <selection activeCell="I10" sqref="I10"/>
    </sheetView>
  </sheetViews>
  <sheetFormatPr defaultRowHeight="15" x14ac:dyDescent="0.25"/>
  <cols>
    <col min="1" max="1" width="2.7109375" style="1" bestFit="1" customWidth="1"/>
    <col min="2" max="2" width="5.5703125" style="1" bestFit="1" customWidth="1"/>
    <col min="3" max="3" width="63.5703125" style="5" customWidth="1"/>
    <col min="4" max="4" width="12.42578125" style="141" customWidth="1"/>
    <col min="5" max="5" width="11.140625" style="4" customWidth="1"/>
    <col min="6" max="6" width="113.710937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28.28515625" style="1" hidden="1" customWidth="1"/>
    <col min="14" max="14" width="21" style="1" hidden="1" customWidth="1"/>
    <col min="15" max="15" width="32.140625" style="1" customWidth="1"/>
    <col min="16" max="16" width="41" style="1" customWidth="1"/>
    <col min="17" max="17" width="28.28515625" style="1" customWidth="1"/>
    <col min="18" max="18" width="11.5703125" style="1" hidden="1" customWidth="1"/>
    <col min="19" max="19" width="40.140625" style="7" customWidth="1"/>
    <col min="20" max="16384" width="9.140625" style="1"/>
  </cols>
  <sheetData>
    <row r="1" spans="1:19" ht="38.25" customHeight="1" x14ac:dyDescent="0.25">
      <c r="B1" s="2" t="s">
        <v>133</v>
      </c>
      <c r="C1" s="3"/>
      <c r="D1" s="3"/>
      <c r="I1" s="6"/>
    </row>
    <row r="2" spans="1:19" ht="23.25" customHeight="1" x14ac:dyDescent="0.25">
      <c r="C2" s="1"/>
      <c r="D2" s="8"/>
      <c r="E2" s="9"/>
      <c r="F2" s="10"/>
      <c r="G2" s="10"/>
      <c r="H2" s="10"/>
      <c r="I2" s="11"/>
      <c r="J2" s="11"/>
      <c r="K2" s="11"/>
      <c r="L2" s="11"/>
      <c r="M2" s="11"/>
      <c r="N2" s="11"/>
      <c r="O2" s="11"/>
      <c r="P2" s="11"/>
      <c r="Q2" s="11"/>
      <c r="R2" s="12"/>
      <c r="S2" s="13"/>
    </row>
    <row r="3" spans="1:19" ht="21" customHeight="1" x14ac:dyDescent="0.25">
      <c r="B3" s="14"/>
      <c r="C3" s="15" t="s">
        <v>0</v>
      </c>
      <c r="D3" s="16"/>
      <c r="E3" s="16"/>
      <c r="F3" s="16"/>
      <c r="G3" s="17"/>
      <c r="H3" s="17"/>
      <c r="I3" s="11"/>
      <c r="J3" s="11"/>
      <c r="K3" s="11"/>
      <c r="L3" s="11"/>
      <c r="M3" s="11"/>
      <c r="N3" s="11"/>
      <c r="O3" s="11"/>
      <c r="P3" s="11"/>
      <c r="Q3" s="11"/>
    </row>
    <row r="4" spans="1:19" ht="20.100000000000001" customHeight="1" thickBot="1" x14ac:dyDescent="0.3">
      <c r="B4" s="18"/>
      <c r="C4" s="19" t="s">
        <v>1</v>
      </c>
      <c r="D4" s="16"/>
      <c r="E4" s="16"/>
      <c r="F4" s="16"/>
      <c r="G4" s="10"/>
      <c r="H4" s="20"/>
      <c r="I4" s="20"/>
      <c r="K4" s="20"/>
      <c r="L4" s="20"/>
      <c r="M4" s="20"/>
      <c r="N4" s="20"/>
      <c r="O4" s="20"/>
      <c r="P4" s="20"/>
      <c r="Q4" s="20"/>
    </row>
    <row r="5" spans="1:19" ht="34.5" customHeight="1" thickBot="1" x14ac:dyDescent="0.3">
      <c r="B5" s="21"/>
      <c r="C5" s="22"/>
      <c r="D5" s="23"/>
      <c r="E5" s="23"/>
      <c r="F5" s="10"/>
      <c r="G5" s="24"/>
      <c r="I5" s="25" t="s">
        <v>2</v>
      </c>
      <c r="S5" s="26"/>
    </row>
    <row r="6" spans="1:19"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24</v>
      </c>
      <c r="N6" s="29" t="s">
        <v>18</v>
      </c>
      <c r="O6" s="31" t="s">
        <v>19</v>
      </c>
      <c r="P6" s="29" t="s">
        <v>20</v>
      </c>
      <c r="Q6" s="29" t="s">
        <v>21</v>
      </c>
      <c r="R6" s="29" t="s">
        <v>22</v>
      </c>
      <c r="S6" s="29" t="s">
        <v>23</v>
      </c>
    </row>
    <row r="7" spans="1:19" ht="118.5" customHeight="1" thickTop="1" x14ac:dyDescent="0.25">
      <c r="A7" s="32"/>
      <c r="B7" s="33">
        <v>1</v>
      </c>
      <c r="C7" s="34" t="s">
        <v>28</v>
      </c>
      <c r="D7" s="35">
        <v>100</v>
      </c>
      <c r="E7" s="36" t="s">
        <v>36</v>
      </c>
      <c r="F7" s="37" t="s">
        <v>143</v>
      </c>
      <c r="G7" s="38">
        <f t="shared" ref="G7:G21" si="0">D7*H7</f>
        <v>15500</v>
      </c>
      <c r="H7" s="39">
        <v>155</v>
      </c>
      <c r="I7" s="142"/>
      <c r="J7" s="40">
        <f t="shared" ref="J7:J21" si="1">D7*I7</f>
        <v>0</v>
      </c>
      <c r="K7" s="41" t="str">
        <f t="shared" ref="K7:K21" si="2">IF(ISNUMBER(I7), IF(I7&gt;H7,"NEVYHOVUJE","VYHOVUJE")," ")</f>
        <v xml:space="preserve"> </v>
      </c>
      <c r="L7" s="42" t="s">
        <v>26</v>
      </c>
      <c r="M7" s="43"/>
      <c r="N7" s="43"/>
      <c r="O7" s="44" t="s">
        <v>134</v>
      </c>
      <c r="P7" s="44" t="s">
        <v>135</v>
      </c>
      <c r="Q7" s="45">
        <v>21</v>
      </c>
      <c r="R7" s="43"/>
      <c r="S7" s="46" t="s">
        <v>12</v>
      </c>
    </row>
    <row r="8" spans="1:19" ht="45.75" customHeight="1" thickBot="1" x14ac:dyDescent="0.3">
      <c r="A8" s="27"/>
      <c r="B8" s="47">
        <v>2</v>
      </c>
      <c r="C8" s="48" t="s">
        <v>37</v>
      </c>
      <c r="D8" s="49">
        <v>300</v>
      </c>
      <c r="E8" s="50" t="s">
        <v>27</v>
      </c>
      <c r="F8" s="51" t="s">
        <v>38</v>
      </c>
      <c r="G8" s="52">
        <f t="shared" si="0"/>
        <v>690</v>
      </c>
      <c r="H8" s="53">
        <v>2.2999999999999998</v>
      </c>
      <c r="I8" s="143"/>
      <c r="J8" s="54">
        <f t="shared" si="1"/>
        <v>0</v>
      </c>
      <c r="K8" s="55" t="str">
        <f t="shared" si="2"/>
        <v xml:space="preserve"> </v>
      </c>
      <c r="L8" s="56"/>
      <c r="M8" s="57"/>
      <c r="N8" s="57"/>
      <c r="O8" s="58"/>
      <c r="P8" s="58"/>
      <c r="Q8" s="59"/>
      <c r="R8" s="57"/>
      <c r="S8" s="60" t="s">
        <v>12</v>
      </c>
    </row>
    <row r="9" spans="1:19" ht="42" customHeight="1" x14ac:dyDescent="0.25">
      <c r="A9" s="27"/>
      <c r="B9" s="61">
        <v>3</v>
      </c>
      <c r="C9" s="62" t="s">
        <v>39</v>
      </c>
      <c r="D9" s="63">
        <v>4</v>
      </c>
      <c r="E9" s="64" t="s">
        <v>29</v>
      </c>
      <c r="F9" s="65" t="s">
        <v>40</v>
      </c>
      <c r="G9" s="66">
        <f t="shared" si="0"/>
        <v>320</v>
      </c>
      <c r="H9" s="67">
        <v>80</v>
      </c>
      <c r="I9" s="144"/>
      <c r="J9" s="68">
        <f t="shared" si="1"/>
        <v>0</v>
      </c>
      <c r="K9" s="69" t="str">
        <f t="shared" si="2"/>
        <v xml:space="preserve"> </v>
      </c>
      <c r="L9" s="70" t="s">
        <v>26</v>
      </c>
      <c r="M9" s="71"/>
      <c r="N9" s="71"/>
      <c r="O9" s="70" t="s">
        <v>136</v>
      </c>
      <c r="P9" s="70" t="s">
        <v>137</v>
      </c>
      <c r="Q9" s="72">
        <v>21</v>
      </c>
      <c r="R9" s="71"/>
      <c r="S9" s="73" t="s">
        <v>12</v>
      </c>
    </row>
    <row r="10" spans="1:19" ht="24" customHeight="1" x14ac:dyDescent="0.25">
      <c r="A10" s="27"/>
      <c r="B10" s="74">
        <v>4</v>
      </c>
      <c r="C10" s="75" t="s">
        <v>41</v>
      </c>
      <c r="D10" s="76">
        <v>4</v>
      </c>
      <c r="E10" s="77" t="s">
        <v>27</v>
      </c>
      <c r="F10" s="78" t="s">
        <v>42</v>
      </c>
      <c r="G10" s="79">
        <f t="shared" si="0"/>
        <v>88</v>
      </c>
      <c r="H10" s="80">
        <v>22</v>
      </c>
      <c r="I10" s="145"/>
      <c r="J10" s="81">
        <f t="shared" si="1"/>
        <v>0</v>
      </c>
      <c r="K10" s="82" t="str">
        <f t="shared" si="2"/>
        <v xml:space="preserve"> </v>
      </c>
      <c r="L10" s="83"/>
      <c r="M10" s="57"/>
      <c r="N10" s="57"/>
      <c r="O10" s="84"/>
      <c r="P10" s="84"/>
      <c r="Q10" s="59"/>
      <c r="R10" s="57"/>
      <c r="S10" s="85"/>
    </row>
    <row r="11" spans="1:19" ht="118.5" customHeight="1" x14ac:dyDescent="0.25">
      <c r="A11" s="27"/>
      <c r="B11" s="74">
        <v>5</v>
      </c>
      <c r="C11" s="75" t="s">
        <v>31</v>
      </c>
      <c r="D11" s="76">
        <v>5</v>
      </c>
      <c r="E11" s="86" t="s">
        <v>29</v>
      </c>
      <c r="F11" s="87" t="s">
        <v>144</v>
      </c>
      <c r="G11" s="79">
        <f t="shared" si="0"/>
        <v>750</v>
      </c>
      <c r="H11" s="80">
        <v>150</v>
      </c>
      <c r="I11" s="145"/>
      <c r="J11" s="81">
        <f t="shared" si="1"/>
        <v>0</v>
      </c>
      <c r="K11" s="82" t="str">
        <f t="shared" si="2"/>
        <v xml:space="preserve"> </v>
      </c>
      <c r="L11" s="83"/>
      <c r="M11" s="57"/>
      <c r="N11" s="57"/>
      <c r="O11" s="84"/>
      <c r="P11" s="84"/>
      <c r="Q11" s="59"/>
      <c r="R11" s="57"/>
      <c r="S11" s="85"/>
    </row>
    <row r="12" spans="1:19" ht="20.25" customHeight="1" x14ac:dyDescent="0.25">
      <c r="A12" s="27"/>
      <c r="B12" s="74">
        <v>6</v>
      </c>
      <c r="C12" s="75" t="s">
        <v>37</v>
      </c>
      <c r="D12" s="76">
        <v>150</v>
      </c>
      <c r="E12" s="77" t="s">
        <v>27</v>
      </c>
      <c r="F12" s="78" t="s">
        <v>38</v>
      </c>
      <c r="G12" s="79">
        <f t="shared" si="0"/>
        <v>345</v>
      </c>
      <c r="H12" s="80">
        <v>2.2999999999999998</v>
      </c>
      <c r="I12" s="145"/>
      <c r="J12" s="81">
        <f t="shared" si="1"/>
        <v>0</v>
      </c>
      <c r="K12" s="82" t="str">
        <f t="shared" si="2"/>
        <v xml:space="preserve"> </v>
      </c>
      <c r="L12" s="83"/>
      <c r="M12" s="57"/>
      <c r="N12" s="57"/>
      <c r="O12" s="84"/>
      <c r="P12" s="84"/>
      <c r="Q12" s="59"/>
      <c r="R12" s="57"/>
      <c r="S12" s="85"/>
    </row>
    <row r="13" spans="1:19" ht="20.25" customHeight="1" x14ac:dyDescent="0.25">
      <c r="A13" s="27"/>
      <c r="B13" s="74">
        <v>7</v>
      </c>
      <c r="C13" s="75" t="s">
        <v>43</v>
      </c>
      <c r="D13" s="76">
        <v>2</v>
      </c>
      <c r="E13" s="77" t="s">
        <v>27</v>
      </c>
      <c r="F13" s="78" t="s">
        <v>44</v>
      </c>
      <c r="G13" s="79">
        <f t="shared" si="0"/>
        <v>56</v>
      </c>
      <c r="H13" s="80">
        <v>28</v>
      </c>
      <c r="I13" s="145"/>
      <c r="J13" s="81">
        <f t="shared" si="1"/>
        <v>0</v>
      </c>
      <c r="K13" s="82" t="str">
        <f t="shared" si="2"/>
        <v xml:space="preserve"> </v>
      </c>
      <c r="L13" s="83"/>
      <c r="M13" s="57"/>
      <c r="N13" s="57"/>
      <c r="O13" s="84"/>
      <c r="P13" s="84"/>
      <c r="Q13" s="59"/>
      <c r="R13" s="57"/>
      <c r="S13" s="85"/>
    </row>
    <row r="14" spans="1:19" ht="20.25" customHeight="1" x14ac:dyDescent="0.25">
      <c r="A14" s="27"/>
      <c r="B14" s="74">
        <v>8</v>
      </c>
      <c r="C14" s="75" t="s">
        <v>45</v>
      </c>
      <c r="D14" s="76">
        <v>2</v>
      </c>
      <c r="E14" s="77" t="s">
        <v>27</v>
      </c>
      <c r="F14" s="78" t="s">
        <v>46</v>
      </c>
      <c r="G14" s="79">
        <f t="shared" si="0"/>
        <v>62</v>
      </c>
      <c r="H14" s="80">
        <v>31</v>
      </c>
      <c r="I14" s="145"/>
      <c r="J14" s="81">
        <f t="shared" si="1"/>
        <v>0</v>
      </c>
      <c r="K14" s="82" t="str">
        <f t="shared" si="2"/>
        <v xml:space="preserve"> </v>
      </c>
      <c r="L14" s="83"/>
      <c r="M14" s="57"/>
      <c r="N14" s="57"/>
      <c r="O14" s="84"/>
      <c r="P14" s="84"/>
      <c r="Q14" s="59"/>
      <c r="R14" s="57"/>
      <c r="S14" s="85"/>
    </row>
    <row r="15" spans="1:19" ht="21.75" customHeight="1" x14ac:dyDescent="0.25">
      <c r="A15" s="27"/>
      <c r="B15" s="74">
        <v>9</v>
      </c>
      <c r="C15" s="75" t="s">
        <v>145</v>
      </c>
      <c r="D15" s="76">
        <v>2</v>
      </c>
      <c r="E15" s="77" t="s">
        <v>27</v>
      </c>
      <c r="F15" s="78" t="s">
        <v>47</v>
      </c>
      <c r="G15" s="79">
        <f t="shared" si="0"/>
        <v>30</v>
      </c>
      <c r="H15" s="80">
        <v>15</v>
      </c>
      <c r="I15" s="145"/>
      <c r="J15" s="81">
        <f t="shared" si="1"/>
        <v>0</v>
      </c>
      <c r="K15" s="82" t="str">
        <f t="shared" si="2"/>
        <v xml:space="preserve"> </v>
      </c>
      <c r="L15" s="83"/>
      <c r="M15" s="57"/>
      <c r="N15" s="57"/>
      <c r="O15" s="84"/>
      <c r="P15" s="84"/>
      <c r="Q15" s="59"/>
      <c r="R15" s="57"/>
      <c r="S15" s="85"/>
    </row>
    <row r="16" spans="1:19" ht="24" customHeight="1" x14ac:dyDescent="0.25">
      <c r="A16" s="27"/>
      <c r="B16" s="74">
        <v>10</v>
      </c>
      <c r="C16" s="75" t="s">
        <v>48</v>
      </c>
      <c r="D16" s="76">
        <v>1</v>
      </c>
      <c r="E16" s="77" t="s">
        <v>27</v>
      </c>
      <c r="F16" s="78" t="s">
        <v>49</v>
      </c>
      <c r="G16" s="79">
        <f t="shared" si="0"/>
        <v>80</v>
      </c>
      <c r="H16" s="80">
        <v>80</v>
      </c>
      <c r="I16" s="145"/>
      <c r="J16" s="81">
        <f t="shared" si="1"/>
        <v>0</v>
      </c>
      <c r="K16" s="82" t="str">
        <f t="shared" si="2"/>
        <v xml:space="preserve"> </v>
      </c>
      <c r="L16" s="83"/>
      <c r="M16" s="57"/>
      <c r="N16" s="57"/>
      <c r="O16" s="84"/>
      <c r="P16" s="84"/>
      <c r="Q16" s="59"/>
      <c r="R16" s="57"/>
      <c r="S16" s="85"/>
    </row>
    <row r="17" spans="1:19" ht="23.25" customHeight="1" x14ac:dyDescent="0.25">
      <c r="A17" s="27"/>
      <c r="B17" s="74">
        <v>11</v>
      </c>
      <c r="C17" s="75" t="s">
        <v>50</v>
      </c>
      <c r="D17" s="76">
        <v>2</v>
      </c>
      <c r="E17" s="77" t="s">
        <v>29</v>
      </c>
      <c r="F17" s="78" t="s">
        <v>51</v>
      </c>
      <c r="G17" s="79">
        <f t="shared" si="0"/>
        <v>26</v>
      </c>
      <c r="H17" s="80">
        <v>13</v>
      </c>
      <c r="I17" s="145"/>
      <c r="J17" s="81">
        <f t="shared" si="1"/>
        <v>0</v>
      </c>
      <c r="K17" s="82" t="str">
        <f t="shared" si="2"/>
        <v xml:space="preserve"> </v>
      </c>
      <c r="L17" s="83"/>
      <c r="M17" s="57"/>
      <c r="N17" s="57"/>
      <c r="O17" s="84"/>
      <c r="P17" s="84"/>
      <c r="Q17" s="59"/>
      <c r="R17" s="57"/>
      <c r="S17" s="85"/>
    </row>
    <row r="18" spans="1:19" ht="40.5" customHeight="1" thickBot="1" x14ac:dyDescent="0.3">
      <c r="A18" s="27"/>
      <c r="B18" s="88">
        <v>12</v>
      </c>
      <c r="C18" s="89" t="s">
        <v>52</v>
      </c>
      <c r="D18" s="90">
        <v>5</v>
      </c>
      <c r="E18" s="91" t="s">
        <v>27</v>
      </c>
      <c r="F18" s="92" t="s">
        <v>53</v>
      </c>
      <c r="G18" s="93">
        <f t="shared" si="0"/>
        <v>225</v>
      </c>
      <c r="H18" s="94">
        <v>45</v>
      </c>
      <c r="I18" s="146"/>
      <c r="J18" s="95">
        <f t="shared" si="1"/>
        <v>0</v>
      </c>
      <c r="K18" s="96" t="str">
        <f t="shared" si="2"/>
        <v xml:space="preserve"> </v>
      </c>
      <c r="L18" s="97"/>
      <c r="M18" s="98"/>
      <c r="N18" s="98"/>
      <c r="O18" s="99"/>
      <c r="P18" s="99"/>
      <c r="Q18" s="100"/>
      <c r="R18" s="98"/>
      <c r="S18" s="101"/>
    </row>
    <row r="19" spans="1:19" ht="27.75" customHeight="1" x14ac:dyDescent="0.25">
      <c r="A19" s="27"/>
      <c r="B19" s="102">
        <v>13</v>
      </c>
      <c r="C19" s="103" t="s">
        <v>41</v>
      </c>
      <c r="D19" s="104">
        <v>4</v>
      </c>
      <c r="E19" s="105" t="s">
        <v>27</v>
      </c>
      <c r="F19" s="106" t="s">
        <v>42</v>
      </c>
      <c r="G19" s="107">
        <f t="shared" si="0"/>
        <v>88</v>
      </c>
      <c r="H19" s="108">
        <v>22</v>
      </c>
      <c r="I19" s="147"/>
      <c r="J19" s="109">
        <f t="shared" si="1"/>
        <v>0</v>
      </c>
      <c r="K19" s="110" t="str">
        <f t="shared" si="2"/>
        <v xml:space="preserve"> </v>
      </c>
      <c r="L19" s="83" t="s">
        <v>26</v>
      </c>
      <c r="M19" s="57"/>
      <c r="N19" s="57"/>
      <c r="O19" s="83" t="s">
        <v>138</v>
      </c>
      <c r="P19" s="83" t="s">
        <v>139</v>
      </c>
      <c r="Q19" s="59">
        <v>21</v>
      </c>
      <c r="R19" s="57"/>
      <c r="S19" s="85" t="s">
        <v>12</v>
      </c>
    </row>
    <row r="20" spans="1:19" ht="118.5" customHeight="1" x14ac:dyDescent="0.25">
      <c r="A20" s="27"/>
      <c r="B20" s="74">
        <v>14</v>
      </c>
      <c r="C20" s="75" t="s">
        <v>31</v>
      </c>
      <c r="D20" s="76">
        <v>5</v>
      </c>
      <c r="E20" s="77" t="s">
        <v>29</v>
      </c>
      <c r="F20" s="78" t="s">
        <v>146</v>
      </c>
      <c r="G20" s="79">
        <f t="shared" si="0"/>
        <v>750</v>
      </c>
      <c r="H20" s="80">
        <v>150</v>
      </c>
      <c r="I20" s="145"/>
      <c r="J20" s="81">
        <f t="shared" si="1"/>
        <v>0</v>
      </c>
      <c r="K20" s="82" t="str">
        <f t="shared" si="2"/>
        <v xml:space="preserve"> </v>
      </c>
      <c r="L20" s="83"/>
      <c r="M20" s="57"/>
      <c r="N20" s="57"/>
      <c r="O20" s="111"/>
      <c r="P20" s="111"/>
      <c r="Q20" s="59"/>
      <c r="R20" s="57"/>
      <c r="S20" s="85"/>
    </row>
    <row r="21" spans="1:19" ht="25.5" customHeight="1" x14ac:dyDescent="0.25">
      <c r="A21" s="27"/>
      <c r="B21" s="74">
        <v>15</v>
      </c>
      <c r="C21" s="75" t="s">
        <v>43</v>
      </c>
      <c r="D21" s="76">
        <v>2</v>
      </c>
      <c r="E21" s="77" t="s">
        <v>27</v>
      </c>
      <c r="F21" s="78" t="s">
        <v>44</v>
      </c>
      <c r="G21" s="79">
        <f t="shared" si="0"/>
        <v>56</v>
      </c>
      <c r="H21" s="80">
        <v>28</v>
      </c>
      <c r="I21" s="145"/>
      <c r="J21" s="81">
        <f t="shared" si="1"/>
        <v>0</v>
      </c>
      <c r="K21" s="82" t="str">
        <f t="shared" si="2"/>
        <v xml:space="preserve"> </v>
      </c>
      <c r="L21" s="83"/>
      <c r="M21" s="57"/>
      <c r="N21" s="57"/>
      <c r="O21" s="111"/>
      <c r="P21" s="111"/>
      <c r="Q21" s="59"/>
      <c r="R21" s="57"/>
      <c r="S21" s="85"/>
    </row>
    <row r="22" spans="1:19" ht="20.25" customHeight="1" x14ac:dyDescent="0.25">
      <c r="A22" s="27"/>
      <c r="B22" s="74">
        <v>16</v>
      </c>
      <c r="C22" s="75" t="s">
        <v>54</v>
      </c>
      <c r="D22" s="76">
        <v>1</v>
      </c>
      <c r="E22" s="77" t="s">
        <v>27</v>
      </c>
      <c r="F22" s="78" t="s">
        <v>55</v>
      </c>
      <c r="G22" s="79">
        <f t="shared" ref="G22:G89" si="3">D22*H22</f>
        <v>28</v>
      </c>
      <c r="H22" s="80">
        <v>28</v>
      </c>
      <c r="I22" s="145"/>
      <c r="J22" s="81">
        <f t="shared" ref="J22:J26" si="4">D22*I22</f>
        <v>0</v>
      </c>
      <c r="K22" s="82" t="str">
        <f t="shared" ref="K22:K26" si="5">IF(ISNUMBER(I22), IF(I22&gt;H22,"NEVYHOVUJE","VYHOVUJE")," ")</f>
        <v xml:space="preserve"> </v>
      </c>
      <c r="L22" s="83"/>
      <c r="M22" s="57"/>
      <c r="N22" s="57"/>
      <c r="O22" s="111"/>
      <c r="P22" s="111"/>
      <c r="Q22" s="59"/>
      <c r="R22" s="57"/>
      <c r="S22" s="85"/>
    </row>
    <row r="23" spans="1:19" ht="27.75" customHeight="1" x14ac:dyDescent="0.25">
      <c r="A23" s="27"/>
      <c r="B23" s="74">
        <v>17</v>
      </c>
      <c r="C23" s="75" t="s">
        <v>147</v>
      </c>
      <c r="D23" s="76">
        <v>2</v>
      </c>
      <c r="E23" s="77" t="s">
        <v>27</v>
      </c>
      <c r="F23" s="78" t="s">
        <v>47</v>
      </c>
      <c r="G23" s="79">
        <f t="shared" si="3"/>
        <v>30</v>
      </c>
      <c r="H23" s="80">
        <v>15</v>
      </c>
      <c r="I23" s="145"/>
      <c r="J23" s="81">
        <f t="shared" si="4"/>
        <v>0</v>
      </c>
      <c r="K23" s="82" t="str">
        <f t="shared" si="5"/>
        <v xml:space="preserve"> </v>
      </c>
      <c r="L23" s="83"/>
      <c r="M23" s="57"/>
      <c r="N23" s="57"/>
      <c r="O23" s="111"/>
      <c r="P23" s="111"/>
      <c r="Q23" s="59"/>
      <c r="R23" s="57"/>
      <c r="S23" s="85"/>
    </row>
    <row r="24" spans="1:19" ht="38.25" customHeight="1" x14ac:dyDescent="0.25">
      <c r="A24" s="27"/>
      <c r="B24" s="74">
        <v>18</v>
      </c>
      <c r="C24" s="75" t="s">
        <v>56</v>
      </c>
      <c r="D24" s="76">
        <v>1</v>
      </c>
      <c r="E24" s="77" t="s">
        <v>57</v>
      </c>
      <c r="F24" s="78" t="s">
        <v>148</v>
      </c>
      <c r="G24" s="79">
        <f t="shared" si="3"/>
        <v>60</v>
      </c>
      <c r="H24" s="80">
        <v>60</v>
      </c>
      <c r="I24" s="145"/>
      <c r="J24" s="81">
        <f t="shared" si="4"/>
        <v>0</v>
      </c>
      <c r="K24" s="82" t="str">
        <f t="shared" si="5"/>
        <v xml:space="preserve"> </v>
      </c>
      <c r="L24" s="83"/>
      <c r="M24" s="57"/>
      <c r="N24" s="57"/>
      <c r="O24" s="111"/>
      <c r="P24" s="111"/>
      <c r="Q24" s="59"/>
      <c r="R24" s="57"/>
      <c r="S24" s="85"/>
    </row>
    <row r="25" spans="1:19" ht="39.75" customHeight="1" x14ac:dyDescent="0.25">
      <c r="A25" s="27"/>
      <c r="B25" s="74">
        <v>19</v>
      </c>
      <c r="C25" s="75" t="s">
        <v>58</v>
      </c>
      <c r="D25" s="76">
        <v>1</v>
      </c>
      <c r="E25" s="77" t="s">
        <v>57</v>
      </c>
      <c r="F25" s="78" t="s">
        <v>59</v>
      </c>
      <c r="G25" s="79">
        <f t="shared" si="3"/>
        <v>55</v>
      </c>
      <c r="H25" s="80">
        <v>55</v>
      </c>
      <c r="I25" s="145"/>
      <c r="J25" s="81">
        <f t="shared" si="4"/>
        <v>0</v>
      </c>
      <c r="K25" s="82" t="str">
        <f t="shared" si="5"/>
        <v xml:space="preserve"> </v>
      </c>
      <c r="L25" s="83"/>
      <c r="M25" s="57"/>
      <c r="N25" s="57"/>
      <c r="O25" s="111"/>
      <c r="P25" s="111"/>
      <c r="Q25" s="59"/>
      <c r="R25" s="57"/>
      <c r="S25" s="85"/>
    </row>
    <row r="26" spans="1:19" ht="41.25" customHeight="1" thickBot="1" x14ac:dyDescent="0.3">
      <c r="A26" s="27"/>
      <c r="B26" s="47">
        <v>20</v>
      </c>
      <c r="C26" s="48" t="s">
        <v>52</v>
      </c>
      <c r="D26" s="49">
        <v>2</v>
      </c>
      <c r="E26" s="50" t="s">
        <v>27</v>
      </c>
      <c r="F26" s="51" t="s">
        <v>53</v>
      </c>
      <c r="G26" s="52">
        <f t="shared" si="3"/>
        <v>90</v>
      </c>
      <c r="H26" s="53">
        <v>45</v>
      </c>
      <c r="I26" s="143"/>
      <c r="J26" s="54">
        <f t="shared" si="4"/>
        <v>0</v>
      </c>
      <c r="K26" s="55" t="str">
        <f t="shared" si="5"/>
        <v xml:space="preserve"> </v>
      </c>
      <c r="L26" s="83"/>
      <c r="M26" s="57"/>
      <c r="N26" s="57"/>
      <c r="O26" s="111"/>
      <c r="P26" s="111"/>
      <c r="Q26" s="59"/>
      <c r="R26" s="57"/>
      <c r="S26" s="85"/>
    </row>
    <row r="27" spans="1:19" ht="103.5" customHeight="1" x14ac:dyDescent="0.25">
      <c r="A27" s="27"/>
      <c r="B27" s="61">
        <v>21</v>
      </c>
      <c r="C27" s="62" t="s">
        <v>28</v>
      </c>
      <c r="D27" s="63">
        <v>20</v>
      </c>
      <c r="E27" s="64" t="s">
        <v>29</v>
      </c>
      <c r="F27" s="65" t="s">
        <v>143</v>
      </c>
      <c r="G27" s="66">
        <f t="shared" si="3"/>
        <v>3100</v>
      </c>
      <c r="H27" s="67">
        <v>155</v>
      </c>
      <c r="I27" s="144"/>
      <c r="J27" s="68">
        <f t="shared" ref="J27:J89" si="6">D27*I27</f>
        <v>0</v>
      </c>
      <c r="K27" s="69" t="str">
        <f t="shared" ref="K27:K89" si="7">IF(ISNUMBER(I27), IF(I27&gt;H27,"NEVYHOVUJE","VYHOVUJE")," ")</f>
        <v xml:space="preserve"> </v>
      </c>
      <c r="L27" s="70" t="s">
        <v>26</v>
      </c>
      <c r="M27" s="71"/>
      <c r="N27" s="71"/>
      <c r="O27" s="70" t="s">
        <v>140</v>
      </c>
      <c r="P27" s="70" t="s">
        <v>141</v>
      </c>
      <c r="Q27" s="72">
        <v>21</v>
      </c>
      <c r="R27" s="71"/>
      <c r="S27" s="73" t="s">
        <v>12</v>
      </c>
    </row>
    <row r="28" spans="1:19" ht="112.5" customHeight="1" x14ac:dyDescent="0.25">
      <c r="A28" s="27"/>
      <c r="B28" s="74">
        <v>22</v>
      </c>
      <c r="C28" s="75" t="s">
        <v>31</v>
      </c>
      <c r="D28" s="76">
        <v>20</v>
      </c>
      <c r="E28" s="77" t="s">
        <v>29</v>
      </c>
      <c r="F28" s="78" t="s">
        <v>146</v>
      </c>
      <c r="G28" s="79">
        <f t="shared" si="3"/>
        <v>3000</v>
      </c>
      <c r="H28" s="80">
        <v>150</v>
      </c>
      <c r="I28" s="145"/>
      <c r="J28" s="81">
        <f t="shared" si="6"/>
        <v>0</v>
      </c>
      <c r="K28" s="82" t="str">
        <f t="shared" si="7"/>
        <v xml:space="preserve"> </v>
      </c>
      <c r="L28" s="83"/>
      <c r="M28" s="57"/>
      <c r="N28" s="57"/>
      <c r="O28" s="111"/>
      <c r="P28" s="111"/>
      <c r="Q28" s="59"/>
      <c r="R28" s="57"/>
      <c r="S28" s="85"/>
    </row>
    <row r="29" spans="1:19" ht="22.5" customHeight="1" x14ac:dyDescent="0.25">
      <c r="A29" s="27"/>
      <c r="B29" s="74">
        <v>23</v>
      </c>
      <c r="C29" s="75" t="s">
        <v>60</v>
      </c>
      <c r="D29" s="76">
        <v>5</v>
      </c>
      <c r="E29" s="77" t="s">
        <v>29</v>
      </c>
      <c r="F29" s="78" t="s">
        <v>61</v>
      </c>
      <c r="G29" s="79">
        <f t="shared" si="3"/>
        <v>1450</v>
      </c>
      <c r="H29" s="80">
        <v>290</v>
      </c>
      <c r="I29" s="145"/>
      <c r="J29" s="81">
        <f t="shared" si="6"/>
        <v>0</v>
      </c>
      <c r="K29" s="82" t="str">
        <f t="shared" si="7"/>
        <v xml:space="preserve"> </v>
      </c>
      <c r="L29" s="83"/>
      <c r="M29" s="57"/>
      <c r="N29" s="57"/>
      <c r="O29" s="111"/>
      <c r="P29" s="111"/>
      <c r="Q29" s="59"/>
      <c r="R29" s="57"/>
      <c r="S29" s="85"/>
    </row>
    <row r="30" spans="1:19" ht="24.75" customHeight="1" x14ac:dyDescent="0.25">
      <c r="A30" s="27"/>
      <c r="B30" s="74">
        <v>24</v>
      </c>
      <c r="C30" s="75" t="s">
        <v>149</v>
      </c>
      <c r="D30" s="76">
        <v>20</v>
      </c>
      <c r="E30" s="77" t="s">
        <v>27</v>
      </c>
      <c r="F30" s="78" t="s">
        <v>62</v>
      </c>
      <c r="G30" s="79">
        <f t="shared" si="3"/>
        <v>400</v>
      </c>
      <c r="H30" s="80">
        <v>20</v>
      </c>
      <c r="I30" s="145"/>
      <c r="J30" s="81">
        <f t="shared" si="6"/>
        <v>0</v>
      </c>
      <c r="K30" s="82" t="str">
        <f t="shared" si="7"/>
        <v xml:space="preserve"> </v>
      </c>
      <c r="L30" s="83"/>
      <c r="M30" s="57"/>
      <c r="N30" s="57"/>
      <c r="O30" s="111"/>
      <c r="P30" s="111"/>
      <c r="Q30" s="59"/>
      <c r="R30" s="57"/>
      <c r="S30" s="85"/>
    </row>
    <row r="31" spans="1:19" ht="20.25" customHeight="1" x14ac:dyDescent="0.25">
      <c r="A31" s="27"/>
      <c r="B31" s="74">
        <v>25</v>
      </c>
      <c r="C31" s="75" t="s">
        <v>63</v>
      </c>
      <c r="D31" s="76">
        <v>2</v>
      </c>
      <c r="E31" s="77" t="s">
        <v>29</v>
      </c>
      <c r="F31" s="78" t="s">
        <v>64</v>
      </c>
      <c r="G31" s="79">
        <f t="shared" si="3"/>
        <v>78</v>
      </c>
      <c r="H31" s="80">
        <v>39</v>
      </c>
      <c r="I31" s="145"/>
      <c r="J31" s="81">
        <f t="shared" si="6"/>
        <v>0</v>
      </c>
      <c r="K31" s="82" t="str">
        <f t="shared" si="7"/>
        <v xml:space="preserve"> </v>
      </c>
      <c r="L31" s="83"/>
      <c r="M31" s="57"/>
      <c r="N31" s="57"/>
      <c r="O31" s="111"/>
      <c r="P31" s="111"/>
      <c r="Q31" s="59"/>
      <c r="R31" s="57"/>
      <c r="S31" s="85"/>
    </row>
    <row r="32" spans="1:19" ht="20.25" customHeight="1" x14ac:dyDescent="0.25">
      <c r="A32" s="27"/>
      <c r="B32" s="74">
        <v>26</v>
      </c>
      <c r="C32" s="75" t="s">
        <v>37</v>
      </c>
      <c r="D32" s="76">
        <v>100</v>
      </c>
      <c r="E32" s="77" t="s">
        <v>27</v>
      </c>
      <c r="F32" s="78" t="s">
        <v>38</v>
      </c>
      <c r="G32" s="79">
        <f t="shared" si="3"/>
        <v>229.99999999999997</v>
      </c>
      <c r="H32" s="80">
        <v>2.2999999999999998</v>
      </c>
      <c r="I32" s="145"/>
      <c r="J32" s="81">
        <f t="shared" si="6"/>
        <v>0</v>
      </c>
      <c r="K32" s="82" t="str">
        <f t="shared" si="7"/>
        <v xml:space="preserve"> </v>
      </c>
      <c r="L32" s="83"/>
      <c r="M32" s="57"/>
      <c r="N32" s="57"/>
      <c r="O32" s="111"/>
      <c r="P32" s="111"/>
      <c r="Q32" s="59"/>
      <c r="R32" s="57"/>
      <c r="S32" s="85"/>
    </row>
    <row r="33" spans="1:19" ht="20.25" customHeight="1" x14ac:dyDescent="0.25">
      <c r="A33" s="27"/>
      <c r="B33" s="74">
        <v>27</v>
      </c>
      <c r="C33" s="75" t="s">
        <v>65</v>
      </c>
      <c r="D33" s="76">
        <v>20</v>
      </c>
      <c r="E33" s="77" t="s">
        <v>27</v>
      </c>
      <c r="F33" s="78" t="s">
        <v>66</v>
      </c>
      <c r="G33" s="79">
        <f t="shared" si="3"/>
        <v>60</v>
      </c>
      <c r="H33" s="80">
        <v>3</v>
      </c>
      <c r="I33" s="145"/>
      <c r="J33" s="81">
        <f t="shared" si="6"/>
        <v>0</v>
      </c>
      <c r="K33" s="82" t="str">
        <f t="shared" si="7"/>
        <v xml:space="preserve"> </v>
      </c>
      <c r="L33" s="83"/>
      <c r="M33" s="57"/>
      <c r="N33" s="57"/>
      <c r="O33" s="111"/>
      <c r="P33" s="111"/>
      <c r="Q33" s="59"/>
      <c r="R33" s="57"/>
      <c r="S33" s="85"/>
    </row>
    <row r="34" spans="1:19" ht="41.25" customHeight="1" x14ac:dyDescent="0.25">
      <c r="A34" s="27"/>
      <c r="B34" s="74">
        <v>28</v>
      </c>
      <c r="C34" s="75" t="s">
        <v>32</v>
      </c>
      <c r="D34" s="76">
        <v>90</v>
      </c>
      <c r="E34" s="77" t="s">
        <v>27</v>
      </c>
      <c r="F34" s="78" t="s">
        <v>67</v>
      </c>
      <c r="G34" s="79">
        <f t="shared" si="3"/>
        <v>990</v>
      </c>
      <c r="H34" s="80">
        <v>11</v>
      </c>
      <c r="I34" s="145"/>
      <c r="J34" s="81">
        <f t="shared" si="6"/>
        <v>0</v>
      </c>
      <c r="K34" s="82" t="str">
        <f t="shared" si="7"/>
        <v xml:space="preserve"> </v>
      </c>
      <c r="L34" s="83"/>
      <c r="M34" s="57"/>
      <c r="N34" s="57"/>
      <c r="O34" s="111"/>
      <c r="P34" s="111"/>
      <c r="Q34" s="59"/>
      <c r="R34" s="57"/>
      <c r="S34" s="85"/>
    </row>
    <row r="35" spans="1:19" ht="20.25" customHeight="1" x14ac:dyDescent="0.25">
      <c r="A35" s="27"/>
      <c r="B35" s="74">
        <v>29</v>
      </c>
      <c r="C35" s="75" t="s">
        <v>150</v>
      </c>
      <c r="D35" s="76">
        <v>3</v>
      </c>
      <c r="E35" s="77" t="s">
        <v>27</v>
      </c>
      <c r="F35" s="78" t="s">
        <v>33</v>
      </c>
      <c r="G35" s="79">
        <f t="shared" si="3"/>
        <v>45</v>
      </c>
      <c r="H35" s="80">
        <v>15</v>
      </c>
      <c r="I35" s="145"/>
      <c r="J35" s="81">
        <f t="shared" si="6"/>
        <v>0</v>
      </c>
      <c r="K35" s="82" t="str">
        <f t="shared" si="7"/>
        <v xml:space="preserve"> </v>
      </c>
      <c r="L35" s="83"/>
      <c r="M35" s="57"/>
      <c r="N35" s="57"/>
      <c r="O35" s="111"/>
      <c r="P35" s="111"/>
      <c r="Q35" s="59"/>
      <c r="R35" s="57"/>
      <c r="S35" s="85"/>
    </row>
    <row r="36" spans="1:19" ht="20.25" customHeight="1" x14ac:dyDescent="0.25">
      <c r="A36" s="27"/>
      <c r="B36" s="74">
        <v>30</v>
      </c>
      <c r="C36" s="75" t="s">
        <v>68</v>
      </c>
      <c r="D36" s="76">
        <v>4</v>
      </c>
      <c r="E36" s="77" t="s">
        <v>27</v>
      </c>
      <c r="F36" s="78" t="s">
        <v>69</v>
      </c>
      <c r="G36" s="79">
        <f t="shared" si="3"/>
        <v>60</v>
      </c>
      <c r="H36" s="80">
        <v>15</v>
      </c>
      <c r="I36" s="145"/>
      <c r="J36" s="81">
        <f t="shared" si="6"/>
        <v>0</v>
      </c>
      <c r="K36" s="82" t="str">
        <f t="shared" si="7"/>
        <v xml:space="preserve"> </v>
      </c>
      <c r="L36" s="83"/>
      <c r="M36" s="57"/>
      <c r="N36" s="57"/>
      <c r="O36" s="111"/>
      <c r="P36" s="111"/>
      <c r="Q36" s="59"/>
      <c r="R36" s="57"/>
      <c r="S36" s="85"/>
    </row>
    <row r="37" spans="1:19" ht="20.25" customHeight="1" x14ac:dyDescent="0.25">
      <c r="A37" s="27"/>
      <c r="B37" s="74">
        <v>31</v>
      </c>
      <c r="C37" s="75" t="s">
        <v>70</v>
      </c>
      <c r="D37" s="76">
        <v>4</v>
      </c>
      <c r="E37" s="77" t="s">
        <v>57</v>
      </c>
      <c r="F37" s="78" t="s">
        <v>71</v>
      </c>
      <c r="G37" s="79">
        <f t="shared" si="3"/>
        <v>280</v>
      </c>
      <c r="H37" s="80">
        <v>70</v>
      </c>
      <c r="I37" s="145"/>
      <c r="J37" s="81">
        <f t="shared" si="6"/>
        <v>0</v>
      </c>
      <c r="K37" s="82" t="str">
        <f t="shared" si="7"/>
        <v xml:space="preserve"> </v>
      </c>
      <c r="L37" s="83"/>
      <c r="M37" s="57"/>
      <c r="N37" s="57"/>
      <c r="O37" s="111"/>
      <c r="P37" s="111"/>
      <c r="Q37" s="59"/>
      <c r="R37" s="57"/>
      <c r="S37" s="85"/>
    </row>
    <row r="38" spans="1:19" ht="20.25" customHeight="1" x14ac:dyDescent="0.25">
      <c r="A38" s="27"/>
      <c r="B38" s="74">
        <v>32</v>
      </c>
      <c r="C38" s="75" t="s">
        <v>72</v>
      </c>
      <c r="D38" s="76">
        <v>1</v>
      </c>
      <c r="E38" s="77" t="s">
        <v>57</v>
      </c>
      <c r="F38" s="78" t="s">
        <v>73</v>
      </c>
      <c r="G38" s="79">
        <f t="shared" si="3"/>
        <v>75</v>
      </c>
      <c r="H38" s="80">
        <v>75</v>
      </c>
      <c r="I38" s="145"/>
      <c r="J38" s="81">
        <f t="shared" si="6"/>
        <v>0</v>
      </c>
      <c r="K38" s="82" t="str">
        <f t="shared" si="7"/>
        <v xml:space="preserve"> </v>
      </c>
      <c r="L38" s="83"/>
      <c r="M38" s="57"/>
      <c r="N38" s="57"/>
      <c r="O38" s="111"/>
      <c r="P38" s="111"/>
      <c r="Q38" s="59"/>
      <c r="R38" s="57"/>
      <c r="S38" s="85"/>
    </row>
    <row r="39" spans="1:19" ht="20.25" customHeight="1" x14ac:dyDescent="0.25">
      <c r="A39" s="27"/>
      <c r="B39" s="74">
        <v>33</v>
      </c>
      <c r="C39" s="75" t="s">
        <v>74</v>
      </c>
      <c r="D39" s="76">
        <v>1</v>
      </c>
      <c r="E39" s="77" t="s">
        <v>27</v>
      </c>
      <c r="F39" s="78" t="s">
        <v>75</v>
      </c>
      <c r="G39" s="79">
        <f t="shared" si="3"/>
        <v>135</v>
      </c>
      <c r="H39" s="80">
        <v>135</v>
      </c>
      <c r="I39" s="145"/>
      <c r="J39" s="81">
        <f t="shared" si="6"/>
        <v>0</v>
      </c>
      <c r="K39" s="82" t="str">
        <f t="shared" si="7"/>
        <v xml:space="preserve"> </v>
      </c>
      <c r="L39" s="83"/>
      <c r="M39" s="57"/>
      <c r="N39" s="57"/>
      <c r="O39" s="111"/>
      <c r="P39" s="111"/>
      <c r="Q39" s="59"/>
      <c r="R39" s="57"/>
      <c r="S39" s="85"/>
    </row>
    <row r="40" spans="1:19" ht="20.25" customHeight="1" x14ac:dyDescent="0.25">
      <c r="A40" s="27"/>
      <c r="B40" s="74">
        <v>34</v>
      </c>
      <c r="C40" s="75" t="s">
        <v>48</v>
      </c>
      <c r="D40" s="76">
        <v>1</v>
      </c>
      <c r="E40" s="77" t="s">
        <v>27</v>
      </c>
      <c r="F40" s="78" t="s">
        <v>49</v>
      </c>
      <c r="G40" s="79">
        <f t="shared" si="3"/>
        <v>80</v>
      </c>
      <c r="H40" s="80">
        <v>80</v>
      </c>
      <c r="I40" s="145"/>
      <c r="J40" s="81">
        <f t="shared" si="6"/>
        <v>0</v>
      </c>
      <c r="K40" s="82" t="str">
        <f t="shared" si="7"/>
        <v xml:space="preserve"> </v>
      </c>
      <c r="L40" s="83"/>
      <c r="M40" s="57"/>
      <c r="N40" s="57"/>
      <c r="O40" s="111"/>
      <c r="P40" s="111"/>
      <c r="Q40" s="59"/>
      <c r="R40" s="57"/>
      <c r="S40" s="85"/>
    </row>
    <row r="41" spans="1:19" ht="20.25" customHeight="1" x14ac:dyDescent="0.25">
      <c r="A41" s="27"/>
      <c r="B41" s="74">
        <v>35</v>
      </c>
      <c r="C41" s="75" t="s">
        <v>50</v>
      </c>
      <c r="D41" s="76">
        <v>20</v>
      </c>
      <c r="E41" s="77" t="s">
        <v>29</v>
      </c>
      <c r="F41" s="78" t="s">
        <v>51</v>
      </c>
      <c r="G41" s="79">
        <f t="shared" si="3"/>
        <v>260</v>
      </c>
      <c r="H41" s="80">
        <v>13</v>
      </c>
      <c r="I41" s="145"/>
      <c r="J41" s="81">
        <f t="shared" si="6"/>
        <v>0</v>
      </c>
      <c r="K41" s="82" t="str">
        <f t="shared" si="7"/>
        <v xml:space="preserve"> </v>
      </c>
      <c r="L41" s="83"/>
      <c r="M41" s="57"/>
      <c r="N41" s="57"/>
      <c r="O41" s="111"/>
      <c r="P41" s="111"/>
      <c r="Q41" s="59"/>
      <c r="R41" s="57"/>
      <c r="S41" s="85"/>
    </row>
    <row r="42" spans="1:19" ht="20.25" customHeight="1" x14ac:dyDescent="0.25">
      <c r="A42" s="27"/>
      <c r="B42" s="74">
        <v>36</v>
      </c>
      <c r="C42" s="75" t="s">
        <v>76</v>
      </c>
      <c r="D42" s="76">
        <v>50</v>
      </c>
      <c r="E42" s="77" t="s">
        <v>29</v>
      </c>
      <c r="F42" s="78" t="s">
        <v>77</v>
      </c>
      <c r="G42" s="79">
        <f t="shared" si="3"/>
        <v>450</v>
      </c>
      <c r="H42" s="80">
        <v>9</v>
      </c>
      <c r="I42" s="145"/>
      <c r="J42" s="81">
        <f t="shared" si="6"/>
        <v>0</v>
      </c>
      <c r="K42" s="82" t="str">
        <f t="shared" si="7"/>
        <v xml:space="preserve"> </v>
      </c>
      <c r="L42" s="83"/>
      <c r="M42" s="57"/>
      <c r="N42" s="57"/>
      <c r="O42" s="111"/>
      <c r="P42" s="111"/>
      <c r="Q42" s="59"/>
      <c r="R42" s="57"/>
      <c r="S42" s="85"/>
    </row>
    <row r="43" spans="1:19" ht="20.25" customHeight="1" x14ac:dyDescent="0.25">
      <c r="A43" s="27"/>
      <c r="B43" s="74">
        <v>37</v>
      </c>
      <c r="C43" s="75" t="s">
        <v>78</v>
      </c>
      <c r="D43" s="76">
        <v>3</v>
      </c>
      <c r="E43" s="77" t="s">
        <v>27</v>
      </c>
      <c r="F43" s="78" t="s">
        <v>79</v>
      </c>
      <c r="G43" s="79">
        <f t="shared" si="3"/>
        <v>150</v>
      </c>
      <c r="H43" s="80">
        <v>50</v>
      </c>
      <c r="I43" s="145"/>
      <c r="J43" s="81">
        <f t="shared" si="6"/>
        <v>0</v>
      </c>
      <c r="K43" s="82" t="str">
        <f t="shared" si="7"/>
        <v xml:space="preserve"> </v>
      </c>
      <c r="L43" s="83"/>
      <c r="M43" s="57"/>
      <c r="N43" s="57"/>
      <c r="O43" s="111"/>
      <c r="P43" s="111"/>
      <c r="Q43" s="59"/>
      <c r="R43" s="57"/>
      <c r="S43" s="85"/>
    </row>
    <row r="44" spans="1:19" ht="38.25" customHeight="1" x14ac:dyDescent="0.25">
      <c r="A44" s="27"/>
      <c r="B44" s="74">
        <v>38</v>
      </c>
      <c r="C44" s="75" t="s">
        <v>52</v>
      </c>
      <c r="D44" s="76">
        <v>5</v>
      </c>
      <c r="E44" s="77" t="s">
        <v>27</v>
      </c>
      <c r="F44" s="78" t="s">
        <v>53</v>
      </c>
      <c r="G44" s="79">
        <f t="shared" si="3"/>
        <v>225</v>
      </c>
      <c r="H44" s="80">
        <v>45</v>
      </c>
      <c r="I44" s="145"/>
      <c r="J44" s="81">
        <f t="shared" si="6"/>
        <v>0</v>
      </c>
      <c r="K44" s="82" t="str">
        <f t="shared" si="7"/>
        <v xml:space="preserve"> </v>
      </c>
      <c r="L44" s="83"/>
      <c r="M44" s="57"/>
      <c r="N44" s="57"/>
      <c r="O44" s="111"/>
      <c r="P44" s="111"/>
      <c r="Q44" s="59"/>
      <c r="R44" s="57"/>
      <c r="S44" s="85"/>
    </row>
    <row r="45" spans="1:19" ht="20.25" customHeight="1" x14ac:dyDescent="0.25">
      <c r="A45" s="27"/>
      <c r="B45" s="74">
        <v>39</v>
      </c>
      <c r="C45" s="75" t="s">
        <v>80</v>
      </c>
      <c r="D45" s="76">
        <v>3</v>
      </c>
      <c r="E45" s="77" t="s">
        <v>27</v>
      </c>
      <c r="F45" s="78" t="s">
        <v>34</v>
      </c>
      <c r="G45" s="79">
        <f t="shared" si="3"/>
        <v>45</v>
      </c>
      <c r="H45" s="80">
        <v>15</v>
      </c>
      <c r="I45" s="145"/>
      <c r="J45" s="81">
        <f t="shared" si="6"/>
        <v>0</v>
      </c>
      <c r="K45" s="82" t="str">
        <f t="shared" si="7"/>
        <v xml:space="preserve"> </v>
      </c>
      <c r="L45" s="83"/>
      <c r="M45" s="57"/>
      <c r="N45" s="57"/>
      <c r="O45" s="111"/>
      <c r="P45" s="111"/>
      <c r="Q45" s="59"/>
      <c r="R45" s="57"/>
      <c r="S45" s="85"/>
    </row>
    <row r="46" spans="1:19" ht="148.5" customHeight="1" x14ac:dyDescent="0.25">
      <c r="A46" s="27"/>
      <c r="B46" s="74">
        <v>40</v>
      </c>
      <c r="C46" s="75" t="s">
        <v>81</v>
      </c>
      <c r="D46" s="76">
        <v>2</v>
      </c>
      <c r="E46" s="77"/>
      <c r="F46" s="78" t="s">
        <v>151</v>
      </c>
      <c r="G46" s="79">
        <f t="shared" si="3"/>
        <v>1000</v>
      </c>
      <c r="H46" s="80">
        <v>500</v>
      </c>
      <c r="I46" s="145"/>
      <c r="J46" s="81">
        <f t="shared" si="6"/>
        <v>0</v>
      </c>
      <c r="K46" s="82" t="str">
        <f t="shared" si="7"/>
        <v xml:space="preserve"> </v>
      </c>
      <c r="L46" s="83"/>
      <c r="M46" s="57"/>
      <c r="N46" s="57"/>
      <c r="O46" s="111"/>
      <c r="P46" s="111"/>
      <c r="Q46" s="59"/>
      <c r="R46" s="57"/>
      <c r="S46" s="85"/>
    </row>
    <row r="47" spans="1:19" ht="20.25" customHeight="1" x14ac:dyDescent="0.25">
      <c r="A47" s="27"/>
      <c r="B47" s="74">
        <v>41</v>
      </c>
      <c r="C47" s="75" t="s">
        <v>82</v>
      </c>
      <c r="D47" s="76">
        <v>9</v>
      </c>
      <c r="E47" s="77" t="s">
        <v>29</v>
      </c>
      <c r="F47" s="78" t="s">
        <v>83</v>
      </c>
      <c r="G47" s="79">
        <f t="shared" si="3"/>
        <v>855</v>
      </c>
      <c r="H47" s="80">
        <v>95</v>
      </c>
      <c r="I47" s="145"/>
      <c r="J47" s="81">
        <f t="shared" si="6"/>
        <v>0</v>
      </c>
      <c r="K47" s="82" t="str">
        <f t="shared" si="7"/>
        <v xml:space="preserve"> </v>
      </c>
      <c r="L47" s="83"/>
      <c r="M47" s="57"/>
      <c r="N47" s="57"/>
      <c r="O47" s="111"/>
      <c r="P47" s="111"/>
      <c r="Q47" s="59"/>
      <c r="R47" s="57"/>
      <c r="S47" s="85"/>
    </row>
    <row r="48" spans="1:19" ht="20.25" customHeight="1" x14ac:dyDescent="0.25">
      <c r="A48" s="27"/>
      <c r="B48" s="74">
        <v>42</v>
      </c>
      <c r="C48" s="75" t="s">
        <v>84</v>
      </c>
      <c r="D48" s="76">
        <v>2</v>
      </c>
      <c r="E48" s="77" t="s">
        <v>29</v>
      </c>
      <c r="F48" s="78" t="s">
        <v>85</v>
      </c>
      <c r="G48" s="79">
        <f t="shared" si="3"/>
        <v>100</v>
      </c>
      <c r="H48" s="80">
        <v>50</v>
      </c>
      <c r="I48" s="145"/>
      <c r="J48" s="81">
        <f t="shared" si="6"/>
        <v>0</v>
      </c>
      <c r="K48" s="82" t="str">
        <f t="shared" si="7"/>
        <v xml:space="preserve"> </v>
      </c>
      <c r="L48" s="83"/>
      <c r="M48" s="57"/>
      <c r="N48" s="57"/>
      <c r="O48" s="111"/>
      <c r="P48" s="111"/>
      <c r="Q48" s="59"/>
      <c r="R48" s="57"/>
      <c r="S48" s="85"/>
    </row>
    <row r="49" spans="1:19" ht="20.25" customHeight="1" x14ac:dyDescent="0.25">
      <c r="A49" s="27"/>
      <c r="B49" s="74">
        <v>43</v>
      </c>
      <c r="C49" s="75" t="s">
        <v>86</v>
      </c>
      <c r="D49" s="76">
        <v>7</v>
      </c>
      <c r="E49" s="77" t="s">
        <v>29</v>
      </c>
      <c r="F49" s="78" t="s">
        <v>30</v>
      </c>
      <c r="G49" s="79">
        <f t="shared" si="3"/>
        <v>280</v>
      </c>
      <c r="H49" s="80">
        <v>40</v>
      </c>
      <c r="I49" s="145"/>
      <c r="J49" s="81">
        <f t="shared" si="6"/>
        <v>0</v>
      </c>
      <c r="K49" s="82" t="str">
        <f t="shared" si="7"/>
        <v xml:space="preserve"> </v>
      </c>
      <c r="L49" s="83"/>
      <c r="M49" s="57"/>
      <c r="N49" s="57"/>
      <c r="O49" s="111"/>
      <c r="P49" s="111"/>
      <c r="Q49" s="59"/>
      <c r="R49" s="57"/>
      <c r="S49" s="85"/>
    </row>
    <row r="50" spans="1:19" ht="20.25" customHeight="1" x14ac:dyDescent="0.25">
      <c r="A50" s="27"/>
      <c r="B50" s="74">
        <v>44</v>
      </c>
      <c r="C50" s="75" t="s">
        <v>87</v>
      </c>
      <c r="D50" s="76">
        <v>20</v>
      </c>
      <c r="E50" s="77" t="s">
        <v>27</v>
      </c>
      <c r="F50" s="78" t="s">
        <v>88</v>
      </c>
      <c r="G50" s="79">
        <f t="shared" si="3"/>
        <v>400</v>
      </c>
      <c r="H50" s="80">
        <v>20</v>
      </c>
      <c r="I50" s="145"/>
      <c r="J50" s="81">
        <f t="shared" si="6"/>
        <v>0</v>
      </c>
      <c r="K50" s="82" t="str">
        <f t="shared" si="7"/>
        <v xml:space="preserve"> </v>
      </c>
      <c r="L50" s="83"/>
      <c r="M50" s="57"/>
      <c r="N50" s="57"/>
      <c r="O50" s="111"/>
      <c r="P50" s="111"/>
      <c r="Q50" s="59"/>
      <c r="R50" s="57"/>
      <c r="S50" s="85"/>
    </row>
    <row r="51" spans="1:19" ht="20.25" customHeight="1" x14ac:dyDescent="0.25">
      <c r="A51" s="27"/>
      <c r="B51" s="74">
        <v>45</v>
      </c>
      <c r="C51" s="75" t="s">
        <v>54</v>
      </c>
      <c r="D51" s="76">
        <v>20</v>
      </c>
      <c r="E51" s="77" t="s">
        <v>27</v>
      </c>
      <c r="F51" s="78" t="s">
        <v>55</v>
      </c>
      <c r="G51" s="79">
        <f t="shared" si="3"/>
        <v>560</v>
      </c>
      <c r="H51" s="80">
        <v>28</v>
      </c>
      <c r="I51" s="145"/>
      <c r="J51" s="81">
        <f t="shared" si="6"/>
        <v>0</v>
      </c>
      <c r="K51" s="82" t="str">
        <f t="shared" si="7"/>
        <v xml:space="preserve"> </v>
      </c>
      <c r="L51" s="83"/>
      <c r="M51" s="57"/>
      <c r="N51" s="57"/>
      <c r="O51" s="111"/>
      <c r="P51" s="111"/>
      <c r="Q51" s="59"/>
      <c r="R51" s="57"/>
      <c r="S51" s="85"/>
    </row>
    <row r="52" spans="1:19" ht="20.25" customHeight="1" thickBot="1" x14ac:dyDescent="0.3">
      <c r="A52" s="27"/>
      <c r="B52" s="88">
        <v>46</v>
      </c>
      <c r="C52" s="89" t="s">
        <v>89</v>
      </c>
      <c r="D52" s="90">
        <v>20</v>
      </c>
      <c r="E52" s="91" t="s">
        <v>27</v>
      </c>
      <c r="F52" s="92" t="s">
        <v>55</v>
      </c>
      <c r="G52" s="93">
        <f t="shared" si="3"/>
        <v>760</v>
      </c>
      <c r="H52" s="94">
        <v>38</v>
      </c>
      <c r="I52" s="146"/>
      <c r="J52" s="95">
        <f t="shared" si="6"/>
        <v>0</v>
      </c>
      <c r="K52" s="96" t="str">
        <f t="shared" si="7"/>
        <v xml:space="preserve"> </v>
      </c>
      <c r="L52" s="97"/>
      <c r="M52" s="98"/>
      <c r="N52" s="98"/>
      <c r="O52" s="112"/>
      <c r="P52" s="112"/>
      <c r="Q52" s="100"/>
      <c r="R52" s="98"/>
      <c r="S52" s="101"/>
    </row>
    <row r="53" spans="1:19" ht="20.25" customHeight="1" x14ac:dyDescent="0.25">
      <c r="A53" s="27"/>
      <c r="B53" s="102">
        <v>47</v>
      </c>
      <c r="C53" s="103" t="s">
        <v>152</v>
      </c>
      <c r="D53" s="104">
        <v>5</v>
      </c>
      <c r="E53" s="105" t="s">
        <v>27</v>
      </c>
      <c r="F53" s="106" t="s">
        <v>90</v>
      </c>
      <c r="G53" s="107">
        <f t="shared" si="3"/>
        <v>100</v>
      </c>
      <c r="H53" s="108">
        <v>20</v>
      </c>
      <c r="I53" s="147"/>
      <c r="J53" s="109">
        <f t="shared" si="6"/>
        <v>0</v>
      </c>
      <c r="K53" s="110" t="str">
        <f t="shared" si="7"/>
        <v xml:space="preserve"> </v>
      </c>
      <c r="L53" s="83" t="s">
        <v>26</v>
      </c>
      <c r="M53" s="57"/>
      <c r="N53" s="57"/>
      <c r="O53" s="83" t="s">
        <v>140</v>
      </c>
      <c r="P53" s="83" t="s">
        <v>142</v>
      </c>
      <c r="Q53" s="59">
        <v>21</v>
      </c>
      <c r="R53" s="57"/>
      <c r="S53" s="85" t="s">
        <v>12</v>
      </c>
    </row>
    <row r="54" spans="1:19" ht="20.25" customHeight="1" x14ac:dyDescent="0.25">
      <c r="A54" s="27"/>
      <c r="B54" s="74">
        <v>48</v>
      </c>
      <c r="C54" s="75" t="s">
        <v>91</v>
      </c>
      <c r="D54" s="76">
        <v>5</v>
      </c>
      <c r="E54" s="77" t="s">
        <v>27</v>
      </c>
      <c r="F54" s="78" t="s">
        <v>92</v>
      </c>
      <c r="G54" s="79">
        <f t="shared" si="3"/>
        <v>60</v>
      </c>
      <c r="H54" s="80">
        <v>12</v>
      </c>
      <c r="I54" s="145"/>
      <c r="J54" s="81">
        <f t="shared" si="6"/>
        <v>0</v>
      </c>
      <c r="K54" s="82" t="str">
        <f t="shared" si="7"/>
        <v xml:space="preserve"> </v>
      </c>
      <c r="L54" s="83"/>
      <c r="M54" s="57"/>
      <c r="N54" s="57"/>
      <c r="O54" s="111"/>
      <c r="P54" s="111"/>
      <c r="Q54" s="59"/>
      <c r="R54" s="57"/>
      <c r="S54" s="85"/>
    </row>
    <row r="55" spans="1:19" ht="20.25" customHeight="1" x14ac:dyDescent="0.25">
      <c r="A55" s="27"/>
      <c r="B55" s="74">
        <v>49</v>
      </c>
      <c r="C55" s="75" t="s">
        <v>93</v>
      </c>
      <c r="D55" s="76">
        <v>5</v>
      </c>
      <c r="E55" s="77" t="s">
        <v>27</v>
      </c>
      <c r="F55" s="78" t="s">
        <v>92</v>
      </c>
      <c r="G55" s="79">
        <f t="shared" si="3"/>
        <v>80</v>
      </c>
      <c r="H55" s="80">
        <v>16</v>
      </c>
      <c r="I55" s="145"/>
      <c r="J55" s="81">
        <f t="shared" si="6"/>
        <v>0</v>
      </c>
      <c r="K55" s="82" t="str">
        <f t="shared" si="7"/>
        <v xml:space="preserve"> </v>
      </c>
      <c r="L55" s="83"/>
      <c r="M55" s="57"/>
      <c r="N55" s="57"/>
      <c r="O55" s="111"/>
      <c r="P55" s="111"/>
      <c r="Q55" s="59"/>
      <c r="R55" s="57"/>
      <c r="S55" s="85"/>
    </row>
    <row r="56" spans="1:19" ht="20.25" customHeight="1" x14ac:dyDescent="0.25">
      <c r="A56" s="27"/>
      <c r="B56" s="74">
        <v>50</v>
      </c>
      <c r="C56" s="75" t="s">
        <v>82</v>
      </c>
      <c r="D56" s="76">
        <v>1</v>
      </c>
      <c r="E56" s="77" t="s">
        <v>29</v>
      </c>
      <c r="F56" s="78" t="s">
        <v>83</v>
      </c>
      <c r="G56" s="79">
        <f t="shared" si="3"/>
        <v>95</v>
      </c>
      <c r="H56" s="80">
        <v>95</v>
      </c>
      <c r="I56" s="145"/>
      <c r="J56" s="81">
        <f t="shared" si="6"/>
        <v>0</v>
      </c>
      <c r="K56" s="82" t="str">
        <f t="shared" si="7"/>
        <v xml:space="preserve"> </v>
      </c>
      <c r="L56" s="83"/>
      <c r="M56" s="57"/>
      <c r="N56" s="57"/>
      <c r="O56" s="111"/>
      <c r="P56" s="111"/>
      <c r="Q56" s="59"/>
      <c r="R56" s="57"/>
      <c r="S56" s="85"/>
    </row>
    <row r="57" spans="1:19" ht="20.25" customHeight="1" x14ac:dyDescent="0.25">
      <c r="A57" s="27"/>
      <c r="B57" s="74">
        <v>51</v>
      </c>
      <c r="C57" s="75" t="s">
        <v>84</v>
      </c>
      <c r="D57" s="76">
        <v>3</v>
      </c>
      <c r="E57" s="77" t="s">
        <v>29</v>
      </c>
      <c r="F57" s="78" t="s">
        <v>85</v>
      </c>
      <c r="G57" s="79">
        <f t="shared" si="3"/>
        <v>150</v>
      </c>
      <c r="H57" s="80">
        <v>50</v>
      </c>
      <c r="I57" s="145"/>
      <c r="J57" s="81">
        <f t="shared" si="6"/>
        <v>0</v>
      </c>
      <c r="K57" s="82" t="str">
        <f t="shared" si="7"/>
        <v xml:space="preserve"> </v>
      </c>
      <c r="L57" s="83"/>
      <c r="M57" s="57"/>
      <c r="N57" s="57"/>
      <c r="O57" s="111"/>
      <c r="P57" s="111"/>
      <c r="Q57" s="59"/>
      <c r="R57" s="57"/>
      <c r="S57" s="85"/>
    </row>
    <row r="58" spans="1:19" ht="20.25" customHeight="1" x14ac:dyDescent="0.25">
      <c r="A58" s="27"/>
      <c r="B58" s="74">
        <v>52</v>
      </c>
      <c r="C58" s="75" t="s">
        <v>86</v>
      </c>
      <c r="D58" s="76">
        <v>3</v>
      </c>
      <c r="E58" s="77" t="s">
        <v>29</v>
      </c>
      <c r="F58" s="78" t="s">
        <v>30</v>
      </c>
      <c r="G58" s="79">
        <f t="shared" si="3"/>
        <v>120</v>
      </c>
      <c r="H58" s="80">
        <v>40</v>
      </c>
      <c r="I58" s="145"/>
      <c r="J58" s="81">
        <f t="shared" si="6"/>
        <v>0</v>
      </c>
      <c r="K58" s="82" t="str">
        <f t="shared" si="7"/>
        <v xml:space="preserve"> </v>
      </c>
      <c r="L58" s="83"/>
      <c r="M58" s="57"/>
      <c r="N58" s="57"/>
      <c r="O58" s="111"/>
      <c r="P58" s="111"/>
      <c r="Q58" s="59"/>
      <c r="R58" s="57"/>
      <c r="S58" s="85"/>
    </row>
    <row r="59" spans="1:19" ht="20.25" customHeight="1" x14ac:dyDescent="0.25">
      <c r="A59" s="27"/>
      <c r="B59" s="74">
        <v>53</v>
      </c>
      <c r="C59" s="75" t="s">
        <v>94</v>
      </c>
      <c r="D59" s="76">
        <v>3</v>
      </c>
      <c r="E59" s="77" t="s">
        <v>27</v>
      </c>
      <c r="F59" s="78" t="s">
        <v>95</v>
      </c>
      <c r="G59" s="79">
        <f t="shared" si="3"/>
        <v>72</v>
      </c>
      <c r="H59" s="80">
        <v>24</v>
      </c>
      <c r="I59" s="145"/>
      <c r="J59" s="81">
        <f t="shared" si="6"/>
        <v>0</v>
      </c>
      <c r="K59" s="82" t="str">
        <f t="shared" si="7"/>
        <v xml:space="preserve"> </v>
      </c>
      <c r="L59" s="83"/>
      <c r="M59" s="57"/>
      <c r="N59" s="57"/>
      <c r="O59" s="111"/>
      <c r="P59" s="111"/>
      <c r="Q59" s="59"/>
      <c r="R59" s="57"/>
      <c r="S59" s="85"/>
    </row>
    <row r="60" spans="1:19" ht="20.25" customHeight="1" x14ac:dyDescent="0.25">
      <c r="A60" s="27"/>
      <c r="B60" s="74">
        <v>54</v>
      </c>
      <c r="C60" s="75" t="s">
        <v>96</v>
      </c>
      <c r="D60" s="76">
        <v>2</v>
      </c>
      <c r="E60" s="77" t="s">
        <v>27</v>
      </c>
      <c r="F60" s="78" t="s">
        <v>97</v>
      </c>
      <c r="G60" s="79">
        <f t="shared" si="3"/>
        <v>42</v>
      </c>
      <c r="H60" s="80">
        <v>21</v>
      </c>
      <c r="I60" s="145"/>
      <c r="J60" s="81">
        <f t="shared" si="6"/>
        <v>0</v>
      </c>
      <c r="K60" s="82" t="str">
        <f t="shared" si="7"/>
        <v xml:space="preserve"> </v>
      </c>
      <c r="L60" s="83"/>
      <c r="M60" s="57"/>
      <c r="N60" s="57"/>
      <c r="O60" s="111"/>
      <c r="P60" s="111"/>
      <c r="Q60" s="59"/>
      <c r="R60" s="57"/>
      <c r="S60" s="85"/>
    </row>
    <row r="61" spans="1:19" ht="20.25" customHeight="1" x14ac:dyDescent="0.25">
      <c r="A61" s="27"/>
      <c r="B61" s="74">
        <v>55</v>
      </c>
      <c r="C61" s="75" t="s">
        <v>98</v>
      </c>
      <c r="D61" s="76">
        <v>3</v>
      </c>
      <c r="E61" s="77" t="s">
        <v>29</v>
      </c>
      <c r="F61" s="78" t="s">
        <v>99</v>
      </c>
      <c r="G61" s="79">
        <f t="shared" si="3"/>
        <v>84</v>
      </c>
      <c r="H61" s="80">
        <v>28</v>
      </c>
      <c r="I61" s="145"/>
      <c r="J61" s="81">
        <f t="shared" si="6"/>
        <v>0</v>
      </c>
      <c r="K61" s="82" t="str">
        <f t="shared" si="7"/>
        <v xml:space="preserve"> </v>
      </c>
      <c r="L61" s="83"/>
      <c r="M61" s="57"/>
      <c r="N61" s="57"/>
      <c r="O61" s="111"/>
      <c r="P61" s="111"/>
      <c r="Q61" s="59"/>
      <c r="R61" s="57"/>
      <c r="S61" s="85"/>
    </row>
    <row r="62" spans="1:19" ht="20.25" customHeight="1" x14ac:dyDescent="0.25">
      <c r="A62" s="27"/>
      <c r="B62" s="74">
        <v>56</v>
      </c>
      <c r="C62" s="75" t="s">
        <v>153</v>
      </c>
      <c r="D62" s="76">
        <v>6</v>
      </c>
      <c r="E62" s="77" t="s">
        <v>27</v>
      </c>
      <c r="F62" s="78" t="s">
        <v>100</v>
      </c>
      <c r="G62" s="79">
        <f t="shared" si="3"/>
        <v>102</v>
      </c>
      <c r="H62" s="80">
        <v>17</v>
      </c>
      <c r="I62" s="145"/>
      <c r="J62" s="81">
        <f t="shared" si="6"/>
        <v>0</v>
      </c>
      <c r="K62" s="82" t="str">
        <f t="shared" si="7"/>
        <v xml:space="preserve"> </v>
      </c>
      <c r="L62" s="83"/>
      <c r="M62" s="57"/>
      <c r="N62" s="57"/>
      <c r="O62" s="111"/>
      <c r="P62" s="111"/>
      <c r="Q62" s="59"/>
      <c r="R62" s="57"/>
      <c r="S62" s="85"/>
    </row>
    <row r="63" spans="1:19" ht="20.25" customHeight="1" x14ac:dyDescent="0.25">
      <c r="A63" s="27"/>
      <c r="B63" s="74">
        <v>57</v>
      </c>
      <c r="C63" s="75" t="s">
        <v>101</v>
      </c>
      <c r="D63" s="76">
        <v>3</v>
      </c>
      <c r="E63" s="77" t="s">
        <v>29</v>
      </c>
      <c r="F63" s="78" t="s">
        <v>102</v>
      </c>
      <c r="G63" s="79">
        <f t="shared" si="3"/>
        <v>138</v>
      </c>
      <c r="H63" s="80">
        <v>46</v>
      </c>
      <c r="I63" s="145"/>
      <c r="J63" s="81">
        <f t="shared" si="6"/>
        <v>0</v>
      </c>
      <c r="K63" s="82" t="str">
        <f t="shared" si="7"/>
        <v xml:space="preserve"> </v>
      </c>
      <c r="L63" s="83"/>
      <c r="M63" s="57"/>
      <c r="N63" s="57"/>
      <c r="O63" s="111"/>
      <c r="P63" s="111"/>
      <c r="Q63" s="59"/>
      <c r="R63" s="57"/>
      <c r="S63" s="85"/>
    </row>
    <row r="64" spans="1:19" ht="20.25" customHeight="1" x14ac:dyDescent="0.25">
      <c r="A64" s="27"/>
      <c r="B64" s="74">
        <v>58</v>
      </c>
      <c r="C64" s="75" t="s">
        <v>103</v>
      </c>
      <c r="D64" s="76">
        <v>4</v>
      </c>
      <c r="E64" s="77" t="s">
        <v>29</v>
      </c>
      <c r="F64" s="78" t="s">
        <v>102</v>
      </c>
      <c r="G64" s="79">
        <f t="shared" si="3"/>
        <v>320</v>
      </c>
      <c r="H64" s="80">
        <v>80</v>
      </c>
      <c r="I64" s="145"/>
      <c r="J64" s="81">
        <f t="shared" si="6"/>
        <v>0</v>
      </c>
      <c r="K64" s="82" t="str">
        <f t="shared" si="7"/>
        <v xml:space="preserve"> </v>
      </c>
      <c r="L64" s="83"/>
      <c r="M64" s="57"/>
      <c r="N64" s="57"/>
      <c r="O64" s="111"/>
      <c r="P64" s="111"/>
      <c r="Q64" s="59"/>
      <c r="R64" s="57"/>
      <c r="S64" s="85"/>
    </row>
    <row r="65" spans="1:19" ht="20.25" customHeight="1" x14ac:dyDescent="0.25">
      <c r="A65" s="27"/>
      <c r="B65" s="74">
        <v>59</v>
      </c>
      <c r="C65" s="75" t="s">
        <v>104</v>
      </c>
      <c r="D65" s="76">
        <v>20</v>
      </c>
      <c r="E65" s="77" t="s">
        <v>27</v>
      </c>
      <c r="F65" s="78" t="s">
        <v>105</v>
      </c>
      <c r="G65" s="79">
        <f t="shared" si="3"/>
        <v>160</v>
      </c>
      <c r="H65" s="80">
        <v>8</v>
      </c>
      <c r="I65" s="145"/>
      <c r="J65" s="81">
        <f t="shared" si="6"/>
        <v>0</v>
      </c>
      <c r="K65" s="82" t="str">
        <f t="shared" si="7"/>
        <v xml:space="preserve"> </v>
      </c>
      <c r="L65" s="83"/>
      <c r="M65" s="57"/>
      <c r="N65" s="57"/>
      <c r="O65" s="111"/>
      <c r="P65" s="111"/>
      <c r="Q65" s="59"/>
      <c r="R65" s="57"/>
      <c r="S65" s="85"/>
    </row>
    <row r="66" spans="1:19" ht="20.25" customHeight="1" x14ac:dyDescent="0.25">
      <c r="A66" s="27"/>
      <c r="B66" s="74">
        <v>60</v>
      </c>
      <c r="C66" s="75" t="s">
        <v>106</v>
      </c>
      <c r="D66" s="76">
        <v>20</v>
      </c>
      <c r="E66" s="77" t="s">
        <v>27</v>
      </c>
      <c r="F66" s="78" t="s">
        <v>107</v>
      </c>
      <c r="G66" s="79">
        <f t="shared" si="3"/>
        <v>300</v>
      </c>
      <c r="H66" s="80">
        <v>15</v>
      </c>
      <c r="I66" s="145"/>
      <c r="J66" s="81">
        <f t="shared" si="6"/>
        <v>0</v>
      </c>
      <c r="K66" s="82" t="str">
        <f t="shared" si="7"/>
        <v xml:space="preserve"> </v>
      </c>
      <c r="L66" s="83"/>
      <c r="M66" s="57"/>
      <c r="N66" s="57"/>
      <c r="O66" s="111"/>
      <c r="P66" s="111"/>
      <c r="Q66" s="59"/>
      <c r="R66" s="57"/>
      <c r="S66" s="85"/>
    </row>
    <row r="67" spans="1:19" ht="56.25" customHeight="1" x14ac:dyDescent="0.25">
      <c r="A67" s="27"/>
      <c r="B67" s="74">
        <v>61</v>
      </c>
      <c r="C67" s="75" t="s">
        <v>108</v>
      </c>
      <c r="D67" s="76">
        <v>10</v>
      </c>
      <c r="E67" s="77" t="s">
        <v>29</v>
      </c>
      <c r="F67" s="78" t="s">
        <v>109</v>
      </c>
      <c r="G67" s="79">
        <f t="shared" si="3"/>
        <v>600</v>
      </c>
      <c r="H67" s="80">
        <v>60</v>
      </c>
      <c r="I67" s="145"/>
      <c r="J67" s="81">
        <f t="shared" si="6"/>
        <v>0</v>
      </c>
      <c r="K67" s="82" t="str">
        <f t="shared" si="7"/>
        <v xml:space="preserve"> </v>
      </c>
      <c r="L67" s="83"/>
      <c r="M67" s="57"/>
      <c r="N67" s="57"/>
      <c r="O67" s="111"/>
      <c r="P67" s="111"/>
      <c r="Q67" s="59"/>
      <c r="R67" s="57"/>
      <c r="S67" s="85"/>
    </row>
    <row r="68" spans="1:19" ht="20.25" customHeight="1" x14ac:dyDescent="0.25">
      <c r="A68" s="27"/>
      <c r="B68" s="74">
        <v>62</v>
      </c>
      <c r="C68" s="75" t="s">
        <v>87</v>
      </c>
      <c r="D68" s="76">
        <v>20</v>
      </c>
      <c r="E68" s="77" t="s">
        <v>27</v>
      </c>
      <c r="F68" s="78" t="s">
        <v>88</v>
      </c>
      <c r="G68" s="79">
        <f t="shared" si="3"/>
        <v>400</v>
      </c>
      <c r="H68" s="80">
        <v>20</v>
      </c>
      <c r="I68" s="145"/>
      <c r="J68" s="81">
        <f t="shared" si="6"/>
        <v>0</v>
      </c>
      <c r="K68" s="82" t="str">
        <f t="shared" si="7"/>
        <v xml:space="preserve"> </v>
      </c>
      <c r="L68" s="83"/>
      <c r="M68" s="57"/>
      <c r="N68" s="57"/>
      <c r="O68" s="111"/>
      <c r="P68" s="111"/>
      <c r="Q68" s="59"/>
      <c r="R68" s="57"/>
      <c r="S68" s="85"/>
    </row>
    <row r="69" spans="1:19" ht="20.25" customHeight="1" x14ac:dyDescent="0.25">
      <c r="A69" s="27"/>
      <c r="B69" s="74">
        <v>63</v>
      </c>
      <c r="C69" s="75" t="s">
        <v>54</v>
      </c>
      <c r="D69" s="76">
        <v>20</v>
      </c>
      <c r="E69" s="77" t="s">
        <v>27</v>
      </c>
      <c r="F69" s="78" t="s">
        <v>55</v>
      </c>
      <c r="G69" s="79">
        <f t="shared" si="3"/>
        <v>560</v>
      </c>
      <c r="H69" s="80">
        <v>28</v>
      </c>
      <c r="I69" s="145"/>
      <c r="J69" s="81">
        <f t="shared" si="6"/>
        <v>0</v>
      </c>
      <c r="K69" s="82" t="str">
        <f t="shared" si="7"/>
        <v xml:space="preserve"> </v>
      </c>
      <c r="L69" s="83"/>
      <c r="M69" s="57"/>
      <c r="N69" s="57"/>
      <c r="O69" s="111"/>
      <c r="P69" s="111"/>
      <c r="Q69" s="59"/>
      <c r="R69" s="57"/>
      <c r="S69" s="85"/>
    </row>
    <row r="70" spans="1:19" ht="20.25" customHeight="1" x14ac:dyDescent="0.25">
      <c r="A70" s="27"/>
      <c r="B70" s="74">
        <v>64</v>
      </c>
      <c r="C70" s="75" t="s">
        <v>89</v>
      </c>
      <c r="D70" s="76">
        <v>20</v>
      </c>
      <c r="E70" s="77" t="s">
        <v>27</v>
      </c>
      <c r="F70" s="78" t="s">
        <v>55</v>
      </c>
      <c r="G70" s="79">
        <f t="shared" si="3"/>
        <v>760</v>
      </c>
      <c r="H70" s="80">
        <v>38</v>
      </c>
      <c r="I70" s="145"/>
      <c r="J70" s="81">
        <f t="shared" si="6"/>
        <v>0</v>
      </c>
      <c r="K70" s="82" t="str">
        <f t="shared" si="7"/>
        <v xml:space="preserve"> </v>
      </c>
      <c r="L70" s="83"/>
      <c r="M70" s="57"/>
      <c r="N70" s="57"/>
      <c r="O70" s="111"/>
      <c r="P70" s="111"/>
      <c r="Q70" s="59"/>
      <c r="R70" s="57"/>
      <c r="S70" s="85"/>
    </row>
    <row r="71" spans="1:19" ht="47.25" customHeight="1" x14ac:dyDescent="0.25">
      <c r="A71" s="27"/>
      <c r="B71" s="74">
        <v>65</v>
      </c>
      <c r="C71" s="75" t="s">
        <v>32</v>
      </c>
      <c r="D71" s="76">
        <v>10</v>
      </c>
      <c r="E71" s="77" t="s">
        <v>27</v>
      </c>
      <c r="F71" s="78" t="s">
        <v>67</v>
      </c>
      <c r="G71" s="79">
        <f t="shared" si="3"/>
        <v>110</v>
      </c>
      <c r="H71" s="80">
        <v>11</v>
      </c>
      <c r="I71" s="145"/>
      <c r="J71" s="81">
        <f t="shared" si="6"/>
        <v>0</v>
      </c>
      <c r="K71" s="82" t="str">
        <f t="shared" si="7"/>
        <v xml:space="preserve"> </v>
      </c>
      <c r="L71" s="83"/>
      <c r="M71" s="57"/>
      <c r="N71" s="57"/>
      <c r="O71" s="111"/>
      <c r="P71" s="111"/>
      <c r="Q71" s="59"/>
      <c r="R71" s="57"/>
      <c r="S71" s="85"/>
    </row>
    <row r="72" spans="1:19" ht="20.25" customHeight="1" x14ac:dyDescent="0.25">
      <c r="A72" s="27"/>
      <c r="B72" s="74">
        <v>66</v>
      </c>
      <c r="C72" s="75" t="s">
        <v>35</v>
      </c>
      <c r="D72" s="76">
        <v>3</v>
      </c>
      <c r="E72" s="77" t="s">
        <v>27</v>
      </c>
      <c r="F72" s="78" t="s">
        <v>33</v>
      </c>
      <c r="G72" s="79">
        <f t="shared" si="3"/>
        <v>45</v>
      </c>
      <c r="H72" s="80">
        <v>15</v>
      </c>
      <c r="I72" s="145"/>
      <c r="J72" s="81">
        <f t="shared" si="6"/>
        <v>0</v>
      </c>
      <c r="K72" s="82" t="str">
        <f t="shared" si="7"/>
        <v xml:space="preserve"> </v>
      </c>
      <c r="L72" s="83"/>
      <c r="M72" s="57"/>
      <c r="N72" s="57"/>
      <c r="O72" s="111"/>
      <c r="P72" s="111"/>
      <c r="Q72" s="59"/>
      <c r="R72" s="57"/>
      <c r="S72" s="85"/>
    </row>
    <row r="73" spans="1:19" ht="20.25" customHeight="1" x14ac:dyDescent="0.25">
      <c r="A73" s="27"/>
      <c r="B73" s="74">
        <v>67</v>
      </c>
      <c r="C73" s="75" t="s">
        <v>154</v>
      </c>
      <c r="D73" s="76">
        <v>6</v>
      </c>
      <c r="E73" s="77" t="s">
        <v>27</v>
      </c>
      <c r="F73" s="78" t="s">
        <v>155</v>
      </c>
      <c r="G73" s="79">
        <f t="shared" si="3"/>
        <v>108</v>
      </c>
      <c r="H73" s="80">
        <v>18</v>
      </c>
      <c r="I73" s="145"/>
      <c r="J73" s="81">
        <f t="shared" si="6"/>
        <v>0</v>
      </c>
      <c r="K73" s="82" t="str">
        <f t="shared" si="7"/>
        <v xml:space="preserve"> </v>
      </c>
      <c r="L73" s="83"/>
      <c r="M73" s="57"/>
      <c r="N73" s="57"/>
      <c r="O73" s="111"/>
      <c r="P73" s="111"/>
      <c r="Q73" s="59"/>
      <c r="R73" s="57"/>
      <c r="S73" s="85"/>
    </row>
    <row r="74" spans="1:19" ht="20.25" customHeight="1" x14ac:dyDescent="0.25">
      <c r="A74" s="27"/>
      <c r="B74" s="74">
        <v>68</v>
      </c>
      <c r="C74" s="75" t="s">
        <v>72</v>
      </c>
      <c r="D74" s="76">
        <v>3</v>
      </c>
      <c r="E74" s="77" t="s">
        <v>57</v>
      </c>
      <c r="F74" s="78" t="s">
        <v>73</v>
      </c>
      <c r="G74" s="79">
        <f t="shared" si="3"/>
        <v>225</v>
      </c>
      <c r="H74" s="80">
        <v>75</v>
      </c>
      <c r="I74" s="145"/>
      <c r="J74" s="81">
        <f t="shared" si="6"/>
        <v>0</v>
      </c>
      <c r="K74" s="82" t="str">
        <f t="shared" si="7"/>
        <v xml:space="preserve"> </v>
      </c>
      <c r="L74" s="83"/>
      <c r="M74" s="57"/>
      <c r="N74" s="57"/>
      <c r="O74" s="111"/>
      <c r="P74" s="111"/>
      <c r="Q74" s="59"/>
      <c r="R74" s="57"/>
      <c r="S74" s="85"/>
    </row>
    <row r="75" spans="1:19" ht="20.25" customHeight="1" x14ac:dyDescent="0.25">
      <c r="A75" s="27"/>
      <c r="B75" s="74">
        <v>69</v>
      </c>
      <c r="C75" s="75" t="s">
        <v>110</v>
      </c>
      <c r="D75" s="76">
        <v>2</v>
      </c>
      <c r="E75" s="77" t="s">
        <v>27</v>
      </c>
      <c r="F75" s="78" t="s">
        <v>111</v>
      </c>
      <c r="G75" s="79">
        <f t="shared" si="3"/>
        <v>280</v>
      </c>
      <c r="H75" s="80">
        <v>140</v>
      </c>
      <c r="I75" s="145"/>
      <c r="J75" s="81">
        <f t="shared" si="6"/>
        <v>0</v>
      </c>
      <c r="K75" s="82" t="str">
        <f t="shared" si="7"/>
        <v xml:space="preserve"> </v>
      </c>
      <c r="L75" s="83"/>
      <c r="M75" s="57"/>
      <c r="N75" s="57"/>
      <c r="O75" s="111"/>
      <c r="P75" s="111"/>
      <c r="Q75" s="59"/>
      <c r="R75" s="57"/>
      <c r="S75" s="85"/>
    </row>
    <row r="76" spans="1:19" ht="20.25" customHeight="1" x14ac:dyDescent="0.25">
      <c r="A76" s="27"/>
      <c r="B76" s="74">
        <v>70</v>
      </c>
      <c r="C76" s="75" t="s">
        <v>112</v>
      </c>
      <c r="D76" s="76">
        <v>6</v>
      </c>
      <c r="E76" s="77" t="s">
        <v>27</v>
      </c>
      <c r="F76" s="78" t="s">
        <v>113</v>
      </c>
      <c r="G76" s="79">
        <f t="shared" si="3"/>
        <v>2340</v>
      </c>
      <c r="H76" s="80">
        <v>390</v>
      </c>
      <c r="I76" s="145"/>
      <c r="J76" s="81">
        <f t="shared" si="6"/>
        <v>0</v>
      </c>
      <c r="K76" s="82" t="str">
        <f t="shared" si="7"/>
        <v xml:space="preserve"> </v>
      </c>
      <c r="L76" s="83"/>
      <c r="M76" s="57"/>
      <c r="N76" s="57"/>
      <c r="O76" s="111"/>
      <c r="P76" s="111"/>
      <c r="Q76" s="59"/>
      <c r="R76" s="57"/>
      <c r="S76" s="85"/>
    </row>
    <row r="77" spans="1:19" ht="20.25" customHeight="1" x14ac:dyDescent="0.25">
      <c r="A77" s="27"/>
      <c r="B77" s="74">
        <v>71</v>
      </c>
      <c r="C77" s="75" t="s">
        <v>114</v>
      </c>
      <c r="D77" s="76">
        <v>1</v>
      </c>
      <c r="E77" s="77" t="s">
        <v>29</v>
      </c>
      <c r="F77" s="78" t="s">
        <v>115</v>
      </c>
      <c r="G77" s="79">
        <f t="shared" si="3"/>
        <v>50</v>
      </c>
      <c r="H77" s="80">
        <v>50</v>
      </c>
      <c r="I77" s="145"/>
      <c r="J77" s="81">
        <f t="shared" si="6"/>
        <v>0</v>
      </c>
      <c r="K77" s="82" t="str">
        <f t="shared" si="7"/>
        <v xml:space="preserve"> </v>
      </c>
      <c r="L77" s="83"/>
      <c r="M77" s="57"/>
      <c r="N77" s="57"/>
      <c r="O77" s="111"/>
      <c r="P77" s="111"/>
      <c r="Q77" s="59"/>
      <c r="R77" s="57"/>
      <c r="S77" s="85"/>
    </row>
    <row r="78" spans="1:19" ht="40.5" customHeight="1" x14ac:dyDescent="0.25">
      <c r="A78" s="27"/>
      <c r="B78" s="74">
        <v>72</v>
      </c>
      <c r="C78" s="75" t="s">
        <v>116</v>
      </c>
      <c r="D78" s="76">
        <v>6</v>
      </c>
      <c r="E78" s="77" t="s">
        <v>29</v>
      </c>
      <c r="F78" s="78" t="s">
        <v>117</v>
      </c>
      <c r="G78" s="79">
        <f t="shared" si="3"/>
        <v>660</v>
      </c>
      <c r="H78" s="80">
        <v>110</v>
      </c>
      <c r="I78" s="145"/>
      <c r="J78" s="81">
        <f t="shared" si="6"/>
        <v>0</v>
      </c>
      <c r="K78" s="82" t="str">
        <f t="shared" si="7"/>
        <v xml:space="preserve"> </v>
      </c>
      <c r="L78" s="83"/>
      <c r="M78" s="57"/>
      <c r="N78" s="57"/>
      <c r="O78" s="111"/>
      <c r="P78" s="111"/>
      <c r="Q78" s="59"/>
      <c r="R78" s="57"/>
      <c r="S78" s="85"/>
    </row>
    <row r="79" spans="1:19" ht="20.25" customHeight="1" x14ac:dyDescent="0.25">
      <c r="A79" s="27"/>
      <c r="B79" s="74">
        <v>73</v>
      </c>
      <c r="C79" s="75" t="s">
        <v>118</v>
      </c>
      <c r="D79" s="76">
        <v>3</v>
      </c>
      <c r="E79" s="77" t="s">
        <v>29</v>
      </c>
      <c r="F79" s="78" t="s">
        <v>119</v>
      </c>
      <c r="G79" s="79">
        <f t="shared" si="3"/>
        <v>60</v>
      </c>
      <c r="H79" s="80">
        <v>20</v>
      </c>
      <c r="I79" s="145"/>
      <c r="J79" s="81">
        <f t="shared" si="6"/>
        <v>0</v>
      </c>
      <c r="K79" s="82" t="str">
        <f t="shared" si="7"/>
        <v xml:space="preserve"> </v>
      </c>
      <c r="L79" s="83"/>
      <c r="M79" s="57"/>
      <c r="N79" s="57"/>
      <c r="O79" s="111"/>
      <c r="P79" s="111"/>
      <c r="Q79" s="59"/>
      <c r="R79" s="57"/>
      <c r="S79" s="85"/>
    </row>
    <row r="80" spans="1:19" ht="20.25" customHeight="1" x14ac:dyDescent="0.25">
      <c r="A80" s="27"/>
      <c r="B80" s="74">
        <v>74</v>
      </c>
      <c r="C80" s="75" t="s">
        <v>120</v>
      </c>
      <c r="D80" s="76">
        <v>3</v>
      </c>
      <c r="E80" s="77" t="s">
        <v>29</v>
      </c>
      <c r="F80" s="78" t="s">
        <v>121</v>
      </c>
      <c r="G80" s="79">
        <f t="shared" si="3"/>
        <v>78</v>
      </c>
      <c r="H80" s="80">
        <v>26</v>
      </c>
      <c r="I80" s="145"/>
      <c r="J80" s="81">
        <f t="shared" si="6"/>
        <v>0</v>
      </c>
      <c r="K80" s="82" t="str">
        <f t="shared" si="7"/>
        <v xml:space="preserve"> </v>
      </c>
      <c r="L80" s="83"/>
      <c r="M80" s="57"/>
      <c r="N80" s="57"/>
      <c r="O80" s="111"/>
      <c r="P80" s="111"/>
      <c r="Q80" s="59"/>
      <c r="R80" s="57"/>
      <c r="S80" s="85"/>
    </row>
    <row r="81" spans="1:19" ht="20.25" customHeight="1" x14ac:dyDescent="0.25">
      <c r="A81" s="27"/>
      <c r="B81" s="74">
        <v>75</v>
      </c>
      <c r="C81" s="75" t="s">
        <v>122</v>
      </c>
      <c r="D81" s="76">
        <v>3</v>
      </c>
      <c r="E81" s="77" t="s">
        <v>27</v>
      </c>
      <c r="F81" s="78" t="s">
        <v>156</v>
      </c>
      <c r="G81" s="79">
        <f t="shared" si="3"/>
        <v>1200</v>
      </c>
      <c r="H81" s="80">
        <v>400</v>
      </c>
      <c r="I81" s="145"/>
      <c r="J81" s="81">
        <f t="shared" si="6"/>
        <v>0</v>
      </c>
      <c r="K81" s="82" t="str">
        <f t="shared" si="7"/>
        <v xml:space="preserve"> </v>
      </c>
      <c r="L81" s="83"/>
      <c r="M81" s="57"/>
      <c r="N81" s="57"/>
      <c r="O81" s="111"/>
      <c r="P81" s="111"/>
      <c r="Q81" s="59"/>
      <c r="R81" s="57"/>
      <c r="S81" s="85"/>
    </row>
    <row r="82" spans="1:19" ht="20.25" customHeight="1" x14ac:dyDescent="0.25">
      <c r="A82" s="27"/>
      <c r="B82" s="74">
        <v>76</v>
      </c>
      <c r="C82" s="75" t="s">
        <v>80</v>
      </c>
      <c r="D82" s="76">
        <v>3</v>
      </c>
      <c r="E82" s="77" t="s">
        <v>27</v>
      </c>
      <c r="F82" s="78" t="s">
        <v>34</v>
      </c>
      <c r="G82" s="79">
        <f t="shared" si="3"/>
        <v>45</v>
      </c>
      <c r="H82" s="80">
        <v>15</v>
      </c>
      <c r="I82" s="145"/>
      <c r="J82" s="81">
        <f t="shared" si="6"/>
        <v>0</v>
      </c>
      <c r="K82" s="82" t="str">
        <f t="shared" si="7"/>
        <v xml:space="preserve"> </v>
      </c>
      <c r="L82" s="83"/>
      <c r="M82" s="57"/>
      <c r="N82" s="57"/>
      <c r="O82" s="111"/>
      <c r="P82" s="111"/>
      <c r="Q82" s="59"/>
      <c r="R82" s="57"/>
      <c r="S82" s="85"/>
    </row>
    <row r="83" spans="1:19" ht="21" customHeight="1" x14ac:dyDescent="0.25">
      <c r="A83" s="27"/>
      <c r="B83" s="74">
        <v>77</v>
      </c>
      <c r="C83" s="75" t="s">
        <v>123</v>
      </c>
      <c r="D83" s="76">
        <v>20</v>
      </c>
      <c r="E83" s="77" t="s">
        <v>27</v>
      </c>
      <c r="F83" s="78" t="s">
        <v>124</v>
      </c>
      <c r="G83" s="79">
        <f t="shared" si="3"/>
        <v>2200</v>
      </c>
      <c r="H83" s="80">
        <v>110</v>
      </c>
      <c r="I83" s="145"/>
      <c r="J83" s="81">
        <f t="shared" si="6"/>
        <v>0</v>
      </c>
      <c r="K83" s="82" t="str">
        <f t="shared" si="7"/>
        <v xml:space="preserve"> </v>
      </c>
      <c r="L83" s="83"/>
      <c r="M83" s="57"/>
      <c r="N83" s="57"/>
      <c r="O83" s="111"/>
      <c r="P83" s="111"/>
      <c r="Q83" s="59"/>
      <c r="R83" s="57"/>
      <c r="S83" s="85"/>
    </row>
    <row r="84" spans="1:19" ht="41.25" customHeight="1" x14ac:dyDescent="0.25">
      <c r="A84" s="27"/>
      <c r="B84" s="74">
        <v>78</v>
      </c>
      <c r="C84" s="75" t="s">
        <v>125</v>
      </c>
      <c r="D84" s="76">
        <v>10</v>
      </c>
      <c r="E84" s="77" t="s">
        <v>27</v>
      </c>
      <c r="F84" s="78" t="s">
        <v>126</v>
      </c>
      <c r="G84" s="79">
        <f t="shared" si="3"/>
        <v>650</v>
      </c>
      <c r="H84" s="80">
        <v>65</v>
      </c>
      <c r="I84" s="145"/>
      <c r="J84" s="81">
        <f t="shared" si="6"/>
        <v>0</v>
      </c>
      <c r="K84" s="82" t="str">
        <f t="shared" si="7"/>
        <v xml:space="preserve"> </v>
      </c>
      <c r="L84" s="83"/>
      <c r="M84" s="57"/>
      <c r="N84" s="57"/>
      <c r="O84" s="111"/>
      <c r="P84" s="111"/>
      <c r="Q84" s="59"/>
      <c r="R84" s="57"/>
      <c r="S84" s="85"/>
    </row>
    <row r="85" spans="1:19" ht="20.25" customHeight="1" x14ac:dyDescent="0.25">
      <c r="A85" s="27"/>
      <c r="B85" s="74">
        <v>79</v>
      </c>
      <c r="C85" s="75" t="s">
        <v>127</v>
      </c>
      <c r="D85" s="76">
        <v>1</v>
      </c>
      <c r="E85" s="77" t="s">
        <v>27</v>
      </c>
      <c r="F85" s="78" t="s">
        <v>128</v>
      </c>
      <c r="G85" s="79">
        <f t="shared" si="3"/>
        <v>17</v>
      </c>
      <c r="H85" s="80">
        <v>17</v>
      </c>
      <c r="I85" s="145"/>
      <c r="J85" s="81">
        <f t="shared" si="6"/>
        <v>0</v>
      </c>
      <c r="K85" s="82" t="str">
        <f t="shared" si="7"/>
        <v xml:space="preserve"> </v>
      </c>
      <c r="L85" s="83"/>
      <c r="M85" s="57"/>
      <c r="N85" s="57"/>
      <c r="O85" s="111"/>
      <c r="P85" s="111"/>
      <c r="Q85" s="59"/>
      <c r="R85" s="57"/>
      <c r="S85" s="85"/>
    </row>
    <row r="86" spans="1:19" ht="73.5" customHeight="1" x14ac:dyDescent="0.25">
      <c r="A86" s="27"/>
      <c r="B86" s="74">
        <v>80</v>
      </c>
      <c r="C86" s="75" t="s">
        <v>129</v>
      </c>
      <c r="D86" s="76">
        <v>20</v>
      </c>
      <c r="E86" s="77" t="s">
        <v>27</v>
      </c>
      <c r="F86" s="78" t="s">
        <v>157</v>
      </c>
      <c r="G86" s="79">
        <f t="shared" si="3"/>
        <v>700</v>
      </c>
      <c r="H86" s="80">
        <v>35</v>
      </c>
      <c r="I86" s="145"/>
      <c r="J86" s="81">
        <f t="shared" si="6"/>
        <v>0</v>
      </c>
      <c r="K86" s="82" t="str">
        <f t="shared" si="7"/>
        <v xml:space="preserve"> </v>
      </c>
      <c r="L86" s="83"/>
      <c r="M86" s="57"/>
      <c r="N86" s="57"/>
      <c r="O86" s="111"/>
      <c r="P86" s="111"/>
      <c r="Q86" s="59"/>
      <c r="R86" s="57"/>
      <c r="S86" s="85"/>
    </row>
    <row r="87" spans="1:19" ht="68.25" customHeight="1" x14ac:dyDescent="0.25">
      <c r="A87" s="27"/>
      <c r="B87" s="74">
        <v>81</v>
      </c>
      <c r="C87" s="75" t="s">
        <v>130</v>
      </c>
      <c r="D87" s="76">
        <v>20</v>
      </c>
      <c r="E87" s="77" t="s">
        <v>27</v>
      </c>
      <c r="F87" s="78" t="s">
        <v>157</v>
      </c>
      <c r="G87" s="79">
        <f t="shared" si="3"/>
        <v>1500</v>
      </c>
      <c r="H87" s="80">
        <v>75</v>
      </c>
      <c r="I87" s="145"/>
      <c r="J87" s="81">
        <f t="shared" si="6"/>
        <v>0</v>
      </c>
      <c r="K87" s="82" t="str">
        <f t="shared" si="7"/>
        <v xml:space="preserve"> </v>
      </c>
      <c r="L87" s="83"/>
      <c r="M87" s="57"/>
      <c r="N87" s="57"/>
      <c r="O87" s="111"/>
      <c r="P87" s="111"/>
      <c r="Q87" s="59"/>
      <c r="R87" s="57"/>
      <c r="S87" s="85"/>
    </row>
    <row r="88" spans="1:19" ht="62.25" customHeight="1" x14ac:dyDescent="0.25">
      <c r="A88" s="27"/>
      <c r="B88" s="74">
        <v>82</v>
      </c>
      <c r="C88" s="75" t="s">
        <v>131</v>
      </c>
      <c r="D88" s="76">
        <v>20</v>
      </c>
      <c r="E88" s="77" t="s">
        <v>27</v>
      </c>
      <c r="F88" s="78" t="s">
        <v>157</v>
      </c>
      <c r="G88" s="79">
        <f t="shared" si="3"/>
        <v>2300</v>
      </c>
      <c r="H88" s="80">
        <v>115</v>
      </c>
      <c r="I88" s="145"/>
      <c r="J88" s="81">
        <f t="shared" si="6"/>
        <v>0</v>
      </c>
      <c r="K88" s="82" t="str">
        <f t="shared" si="7"/>
        <v xml:space="preserve"> </v>
      </c>
      <c r="L88" s="83"/>
      <c r="M88" s="57"/>
      <c r="N88" s="57"/>
      <c r="O88" s="111"/>
      <c r="P88" s="111"/>
      <c r="Q88" s="59"/>
      <c r="R88" s="57"/>
      <c r="S88" s="85"/>
    </row>
    <row r="89" spans="1:19" ht="36.75" customHeight="1" thickBot="1" x14ac:dyDescent="0.3">
      <c r="A89" s="27"/>
      <c r="B89" s="113">
        <v>83</v>
      </c>
      <c r="C89" s="114" t="s">
        <v>132</v>
      </c>
      <c r="D89" s="115">
        <v>5</v>
      </c>
      <c r="E89" s="116" t="s">
        <v>27</v>
      </c>
      <c r="F89" s="117" t="s">
        <v>158</v>
      </c>
      <c r="G89" s="118">
        <f t="shared" si="3"/>
        <v>4250</v>
      </c>
      <c r="H89" s="119">
        <v>850</v>
      </c>
      <c r="I89" s="148"/>
      <c r="J89" s="120">
        <f t="shared" si="6"/>
        <v>0</v>
      </c>
      <c r="K89" s="121" t="str">
        <f t="shared" si="7"/>
        <v xml:space="preserve"> </v>
      </c>
      <c r="L89" s="122"/>
      <c r="M89" s="123"/>
      <c r="N89" s="123"/>
      <c r="O89" s="124"/>
      <c r="P89" s="124"/>
      <c r="Q89" s="125"/>
      <c r="R89" s="123"/>
      <c r="S89" s="126"/>
    </row>
    <row r="90" spans="1:19" ht="16.5" thickTop="1" thickBot="1" x14ac:dyDescent="0.3">
      <c r="C90" s="1"/>
      <c r="D90" s="1"/>
      <c r="E90" s="1"/>
      <c r="F90" s="1"/>
      <c r="G90" s="1"/>
      <c r="J90" s="127"/>
    </row>
    <row r="91" spans="1:19" ht="60.75" customHeight="1" thickTop="1" thickBot="1" x14ac:dyDescent="0.3">
      <c r="B91" s="128" t="s">
        <v>9</v>
      </c>
      <c r="C91" s="128"/>
      <c r="D91" s="128"/>
      <c r="E91" s="128"/>
      <c r="F91" s="128"/>
      <c r="G91" s="129"/>
      <c r="H91" s="130" t="s">
        <v>10</v>
      </c>
      <c r="I91" s="131" t="s">
        <v>11</v>
      </c>
      <c r="J91" s="132"/>
      <c r="K91" s="133"/>
      <c r="R91" s="24"/>
      <c r="S91" s="134"/>
    </row>
    <row r="92" spans="1:19" ht="33" customHeight="1" thickTop="1" thickBot="1" x14ac:dyDescent="0.3">
      <c r="B92" s="135" t="s">
        <v>25</v>
      </c>
      <c r="C92" s="135"/>
      <c r="D92" s="135"/>
      <c r="E92" s="135"/>
      <c r="F92" s="135"/>
      <c r="G92" s="136"/>
      <c r="H92" s="137">
        <f>SUM(G7:G89)</f>
        <v>55358</v>
      </c>
      <c r="I92" s="138">
        <f>SUM(J7:J89)</f>
        <v>0</v>
      </c>
      <c r="J92" s="139"/>
      <c r="K92" s="140"/>
    </row>
    <row r="93" spans="1:19" ht="14.25" customHeight="1" thickTop="1" x14ac:dyDescent="0.25"/>
    <row r="94" spans="1:19" ht="14.25" customHeight="1" x14ac:dyDescent="0.25"/>
    <row r="95" spans="1:19" ht="14.25" customHeight="1" x14ac:dyDescent="0.25"/>
    <row r="96" spans="1:19"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sheetData>
  <sheetProtection algorithmName="SHA-512" hashValue="RaJL6OrGCY++4UmAjzgcCYxl9fk4JtERktdEPSZDCz9MmoUedDLNLEnYbA0EuX15T/OqWW1JFZzEx9Ybe3pytQ==" saltValue="APMEMFwdqCiiaZXMVydOwQ==" spinCount="100000" sheet="1" objects="1" scenarios="1" selectLockedCells="1"/>
  <mergeCells count="45">
    <mergeCell ref="S9:S18"/>
    <mergeCell ref="S19:S26"/>
    <mergeCell ref="S27:S52"/>
    <mergeCell ref="S53:S89"/>
    <mergeCell ref="O53:O89"/>
    <mergeCell ref="P53:P89"/>
    <mergeCell ref="Q53:Q89"/>
    <mergeCell ref="R53:R89"/>
    <mergeCell ref="B92:F92"/>
    <mergeCell ref="I92:K92"/>
    <mergeCell ref="B91:F91"/>
    <mergeCell ref="N27:N52"/>
    <mergeCell ref="M27:M52"/>
    <mergeCell ref="L27:L52"/>
    <mergeCell ref="L53:L89"/>
    <mergeCell ref="M53:M89"/>
    <mergeCell ref="N53:N89"/>
    <mergeCell ref="B1:D1"/>
    <mergeCell ref="I91:K91"/>
    <mergeCell ref="I2:Q3"/>
    <mergeCell ref="Q7:Q8"/>
    <mergeCell ref="P7:P8"/>
    <mergeCell ref="O7:O8"/>
    <mergeCell ref="N7:N8"/>
    <mergeCell ref="M7:M8"/>
    <mergeCell ref="L7:L8"/>
    <mergeCell ref="Q9:Q18"/>
    <mergeCell ref="P9:P18"/>
    <mergeCell ref="N9:N18"/>
    <mergeCell ref="M9:M18"/>
    <mergeCell ref="L9:L18"/>
    <mergeCell ref="R7:R8"/>
    <mergeCell ref="R9:R18"/>
    <mergeCell ref="O9:O18"/>
    <mergeCell ref="Q19:Q26"/>
    <mergeCell ref="P19:P26"/>
    <mergeCell ref="O19:O26"/>
    <mergeCell ref="R27:R52"/>
    <mergeCell ref="Q27:Q52"/>
    <mergeCell ref="P27:P52"/>
    <mergeCell ref="O27:O52"/>
    <mergeCell ref="N19:N26"/>
    <mergeCell ref="M19:M26"/>
    <mergeCell ref="L19:L26"/>
    <mergeCell ref="R19:R26"/>
  </mergeCells>
  <conditionalFormatting sqref="B7:B89">
    <cfRule type="containsBlanks" dxfId="7" priority="89">
      <formula>LEN(TRIM(B7))=0</formula>
    </cfRule>
  </conditionalFormatting>
  <conditionalFormatting sqref="B7:B89">
    <cfRule type="cellIs" dxfId="6" priority="83" operator="greaterThanOrEqual">
      <formula>1</formula>
    </cfRule>
  </conditionalFormatting>
  <conditionalFormatting sqref="K7:K89">
    <cfRule type="cellIs" dxfId="5" priority="80" operator="equal">
      <formula>"VYHOVUJE"</formula>
    </cfRule>
  </conditionalFormatting>
  <conditionalFormatting sqref="K7:K89">
    <cfRule type="cellIs" dxfId="4" priority="79" operator="equal">
      <formula>"NEVYHOVUJE"</formula>
    </cfRule>
  </conditionalFormatting>
  <conditionalFormatting sqref="I7:I89">
    <cfRule type="containsBlanks" dxfId="3" priority="50">
      <formula>LEN(TRIM(I7))=0</formula>
    </cfRule>
  </conditionalFormatting>
  <conditionalFormatting sqref="I7:I89">
    <cfRule type="notContainsBlanks" dxfId="2" priority="49">
      <formula>LEN(TRIM(I7))&gt;0</formula>
    </cfRule>
  </conditionalFormatting>
  <conditionalFormatting sqref="I7:I89">
    <cfRule type="notContainsBlanks" dxfId="1" priority="48">
      <formula>LEN(TRIM(I7))&gt;0</formula>
    </cfRule>
  </conditionalFormatting>
  <conditionalFormatting sqref="D7:D89">
    <cfRule type="containsBlanks" dxfId="0" priority="22">
      <formula>LEN(TRIM(D7))=0</formula>
    </cfRule>
  </conditionalFormatting>
  <dataValidations count="1">
    <dataValidation type="list" showInputMessage="1" showErrorMessage="1" sqref="E7:E89" xr:uid="{B35C2096-3723-4A88-BBB5-3DA5260712AA}">
      <formula1>"ks,bal,sada,"</formula1>
    </dataValidation>
  </dataValidations>
  <pageMargins left="0.19685039370078741" right="0.19685039370078741" top="0.15748031496062992" bottom="0.19685039370078741" header="0.15748031496062992" footer="0.19685039370078741"/>
  <pageSetup paperSize="9" scale="33"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Kateřina Sekyrová</cp:lastModifiedBy>
  <cp:revision>1</cp:revision>
  <cp:lastPrinted>2023-02-01T10:26:08Z</cp:lastPrinted>
  <dcterms:created xsi:type="dcterms:W3CDTF">2014-03-05T12:43:32Z</dcterms:created>
  <dcterms:modified xsi:type="dcterms:W3CDTF">2023-02-02T09:34:04Z</dcterms:modified>
</cp:coreProperties>
</file>